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4EA" lockStructure="1"/>
  <bookViews>
    <workbookView xWindow="240" yWindow="75" windowWidth="20115" windowHeight="7995" activeTab="1"/>
  </bookViews>
  <sheets>
    <sheet name="EXAMPLE - The Best Client " sheetId="6" r:id="rId1"/>
    <sheet name="Your BEST Clients" sheetId="7" r:id="rId2"/>
  </sheets>
  <calcPr calcId="145621"/>
</workbook>
</file>

<file path=xl/calcChain.xml><?xml version="1.0" encoding="utf-8"?>
<calcChain xmlns="http://schemas.openxmlformats.org/spreadsheetml/2006/main">
  <c r="AP7" i="6" l="1"/>
  <c r="AP6" i="6"/>
  <c r="AP4" i="6"/>
  <c r="AP3" i="6"/>
  <c r="AM7" i="7" l="1"/>
  <c r="AK7" i="7"/>
  <c r="AH7" i="7"/>
  <c r="AE7" i="7"/>
  <c r="AB7" i="7"/>
  <c r="Y7" i="7"/>
  <c r="V7" i="7"/>
  <c r="S7" i="7"/>
  <c r="P7" i="7"/>
  <c r="M7" i="7"/>
  <c r="J7" i="7"/>
  <c r="G7" i="7"/>
  <c r="D7" i="7"/>
  <c r="AP7" i="7" s="1"/>
  <c r="AM6" i="7"/>
  <c r="AK6" i="7"/>
  <c r="AH6" i="7"/>
  <c r="AE6" i="7"/>
  <c r="AB6" i="7"/>
  <c r="Y6" i="7"/>
  <c r="V6" i="7"/>
  <c r="S6" i="7"/>
  <c r="P6" i="7"/>
  <c r="M6" i="7"/>
  <c r="J6" i="7"/>
  <c r="G6" i="7"/>
  <c r="D6" i="7"/>
  <c r="AP6" i="7" s="1"/>
  <c r="AM5" i="7"/>
  <c r="AK5" i="7"/>
  <c r="AH5" i="7"/>
  <c r="AE5" i="7"/>
  <c r="AB5" i="7"/>
  <c r="Y5" i="7"/>
  <c r="V5" i="7"/>
  <c r="S5" i="7"/>
  <c r="P5" i="7"/>
  <c r="M5" i="7"/>
  <c r="J5" i="7"/>
  <c r="G5" i="7"/>
  <c r="D5" i="7"/>
  <c r="AP5" i="7" s="1"/>
  <c r="AM4" i="7"/>
  <c r="AK4" i="7"/>
  <c r="AH4" i="7"/>
  <c r="AE4" i="7"/>
  <c r="AB4" i="7"/>
  <c r="Y4" i="7"/>
  <c r="V4" i="7"/>
  <c r="S4" i="7"/>
  <c r="P4" i="7"/>
  <c r="M4" i="7"/>
  <c r="J4" i="7"/>
  <c r="G4" i="7"/>
  <c r="D4" i="7"/>
  <c r="AP4" i="7" s="1"/>
  <c r="AM3" i="7"/>
  <c r="AM8" i="7" s="1"/>
  <c r="AH3" i="7"/>
  <c r="AB3" i="7"/>
  <c r="Y3" i="7"/>
  <c r="V3" i="7"/>
  <c r="P3" i="7"/>
  <c r="M3" i="7"/>
  <c r="J3" i="7"/>
  <c r="D3" i="7"/>
  <c r="AP3" i="7" s="1"/>
  <c r="AK5" i="6"/>
  <c r="AP5" i="6" s="1"/>
  <c r="AN3" i="7" l="1"/>
  <c r="AN4" i="7"/>
  <c r="AO4" i="7" s="1"/>
  <c r="AN5" i="7"/>
  <c r="AO5" i="7" s="1"/>
  <c r="AN6" i="7"/>
  <c r="AO6" i="7" s="1"/>
  <c r="AN7" i="7"/>
  <c r="AO7" i="7" s="1"/>
  <c r="AN8" i="7"/>
  <c r="AO8" i="7" s="1"/>
  <c r="AO3" i="7"/>
  <c r="AM7" i="6"/>
  <c r="AK7" i="6"/>
  <c r="AH7" i="6"/>
  <c r="AE7" i="6"/>
  <c r="AB7" i="6"/>
  <c r="Y7" i="6"/>
  <c r="V7" i="6"/>
  <c r="S7" i="6"/>
  <c r="P7" i="6"/>
  <c r="M7" i="6"/>
  <c r="J7" i="6"/>
  <c r="G7" i="6"/>
  <c r="D7" i="6"/>
  <c r="AM6" i="6"/>
  <c r="AK6" i="6"/>
  <c r="AH6" i="6"/>
  <c r="AE6" i="6"/>
  <c r="AB6" i="6"/>
  <c r="Y6" i="6"/>
  <c r="V6" i="6"/>
  <c r="S6" i="6"/>
  <c r="P6" i="6"/>
  <c r="M6" i="6"/>
  <c r="J6" i="6"/>
  <c r="G6" i="6"/>
  <c r="D6" i="6"/>
  <c r="AM5" i="6"/>
  <c r="AH5" i="6"/>
  <c r="AE5" i="6"/>
  <c r="AB5" i="6"/>
  <c r="Y5" i="6"/>
  <c r="V5" i="6"/>
  <c r="S5" i="6"/>
  <c r="P5" i="6"/>
  <c r="M5" i="6"/>
  <c r="J5" i="6"/>
  <c r="G5" i="6"/>
  <c r="D5" i="6"/>
  <c r="AM4" i="6"/>
  <c r="AK4" i="6"/>
  <c r="AH4" i="6"/>
  <c r="AE4" i="6"/>
  <c r="AB4" i="6"/>
  <c r="Y4" i="6"/>
  <c r="V4" i="6"/>
  <c r="S4" i="6"/>
  <c r="P4" i="6"/>
  <c r="M4" i="6"/>
  <c r="J4" i="6"/>
  <c r="G4" i="6"/>
  <c r="D4" i="6"/>
  <c r="AM3" i="6"/>
  <c r="AM8" i="6" s="1"/>
  <c r="AH3" i="6"/>
  <c r="AB3" i="6"/>
  <c r="Y3" i="6"/>
  <c r="V3" i="6"/>
  <c r="P3" i="6"/>
  <c r="M3" i="6"/>
  <c r="J3" i="6"/>
  <c r="D3" i="6"/>
  <c r="AN4" i="6" l="1"/>
  <c r="AO4" i="6" s="1"/>
  <c r="AN6" i="6"/>
  <c r="AO6" i="6" s="1"/>
  <c r="AN7" i="6"/>
  <c r="AO7" i="6" s="1"/>
  <c r="AN5" i="6"/>
  <c r="AO5" i="6" s="1"/>
  <c r="AN3" i="6"/>
  <c r="AN8" i="6"/>
  <c r="AO8" i="6" s="1"/>
  <c r="AO3" i="6"/>
</calcChain>
</file>

<file path=xl/sharedStrings.xml><?xml version="1.0" encoding="utf-8"?>
<sst xmlns="http://schemas.openxmlformats.org/spreadsheetml/2006/main" count="170" uniqueCount="97">
  <si>
    <t>January Gross Profit</t>
  </si>
  <si>
    <t>January GP%</t>
  </si>
  <si>
    <t>January Revenue</t>
  </si>
  <si>
    <t>December Revenue</t>
  </si>
  <si>
    <t>November Revenue</t>
  </si>
  <si>
    <t>October Revenue</t>
  </si>
  <si>
    <t>September Revenue</t>
  </si>
  <si>
    <t>August Revenue</t>
  </si>
  <si>
    <t>July Revenue</t>
  </si>
  <si>
    <t>June Revenue</t>
  </si>
  <si>
    <t>May Revenue</t>
  </si>
  <si>
    <t>April Revenue</t>
  </si>
  <si>
    <t>March Revenue</t>
  </si>
  <si>
    <t>February Revenue</t>
  </si>
  <si>
    <t>February Gross Profit</t>
  </si>
  <si>
    <t>February GP%</t>
  </si>
  <si>
    <t>March Gross Profit</t>
  </si>
  <si>
    <t>March   GP%</t>
  </si>
  <si>
    <t>April Gross Profit</t>
  </si>
  <si>
    <t>April      GP%</t>
  </si>
  <si>
    <t>May Gross Profit</t>
  </si>
  <si>
    <t>May                 GP%</t>
  </si>
  <si>
    <t>June Gross Profit</t>
  </si>
  <si>
    <t>June             GP%</t>
  </si>
  <si>
    <t>July Gross Profit</t>
  </si>
  <si>
    <t>July             GP%</t>
  </si>
  <si>
    <t>August Gross Profit</t>
  </si>
  <si>
    <t>August GP%</t>
  </si>
  <si>
    <t>September Gross Profit</t>
  </si>
  <si>
    <t>September GP%</t>
  </si>
  <si>
    <t>October Gross Profit</t>
  </si>
  <si>
    <t>October GP%</t>
  </si>
  <si>
    <t>November Gross Profit</t>
  </si>
  <si>
    <t>November GP%</t>
  </si>
  <si>
    <t>December Gross Profit</t>
  </si>
  <si>
    <t>December GP%</t>
  </si>
  <si>
    <t>Total Revenues</t>
  </si>
  <si>
    <t>Total Gross Profits</t>
  </si>
  <si>
    <t>Total GP %</t>
  </si>
  <si>
    <t>a</t>
  </si>
  <si>
    <t>List Top 5 Clients</t>
  </si>
  <si>
    <t>b</t>
  </si>
  <si>
    <t>c</t>
  </si>
  <si>
    <t>GP $ column has a formula</t>
  </si>
  <si>
    <t>or monthly gross profit - (note</t>
  </si>
  <si>
    <t xml:space="preserve">Enter their monthly revenue </t>
  </si>
  <si>
    <t>Enter their monthly GP %</t>
  </si>
  <si>
    <t xml:space="preserve">that will be lost if GP $ is  </t>
  </si>
  <si>
    <t>entered instead of GP %)</t>
  </si>
  <si>
    <t>Data Input</t>
  </si>
  <si>
    <t xml:space="preserve"> </t>
  </si>
  <si>
    <t>of Top 5 clients, looking for:</t>
  </si>
  <si>
    <t>minimum revenue volume</t>
  </si>
  <si>
    <t>consistent order frequency</t>
  </si>
  <si>
    <t xml:space="preserve">maximum gross profit with </t>
  </si>
  <si>
    <t xml:space="preserve">required to achieve </t>
  </si>
  <si>
    <t>Client List -                                        Line of Business #1</t>
  </si>
  <si>
    <t>In this example Client #3 is the</t>
  </si>
  <si>
    <t xml:space="preserve">They demonstrate the </t>
  </si>
  <si>
    <t xml:space="preserve">minimum revenue required to </t>
  </si>
  <si>
    <t>generate the maximum gross</t>
  </si>
  <si>
    <t>profit with consistent purchases.</t>
  </si>
  <si>
    <r>
      <t xml:space="preserve">ABC </t>
    </r>
    <r>
      <rPr>
        <sz val="8"/>
        <color theme="1"/>
        <rFont val="Calibri"/>
        <family val="2"/>
        <scheme val="minor"/>
      </rPr>
      <t xml:space="preserve">- </t>
    </r>
    <r>
      <rPr>
        <i/>
        <sz val="8"/>
        <color theme="1"/>
        <rFont val="Calibri"/>
        <family val="2"/>
        <scheme val="minor"/>
      </rPr>
      <t>Random purchases</t>
    </r>
  </si>
  <si>
    <r>
      <t xml:space="preserve">DEF </t>
    </r>
    <r>
      <rPr>
        <sz val="8"/>
        <color theme="1"/>
        <rFont val="Calibri"/>
        <family val="2"/>
        <scheme val="minor"/>
      </rPr>
      <t xml:space="preserve">- </t>
    </r>
    <r>
      <rPr>
        <i/>
        <sz val="8"/>
        <color theme="1"/>
        <rFont val="Calibri"/>
        <family val="2"/>
        <scheme val="minor"/>
      </rPr>
      <t>Small monthly purchases</t>
    </r>
  </si>
  <si>
    <r>
      <t xml:space="preserve">GHI </t>
    </r>
    <r>
      <rPr>
        <sz val="8"/>
        <color theme="1"/>
        <rFont val="Calibri"/>
        <family val="2"/>
        <scheme val="minor"/>
      </rPr>
      <t xml:space="preserve">- </t>
    </r>
    <r>
      <rPr>
        <i/>
        <sz val="8"/>
        <color theme="1"/>
        <rFont val="Calibri"/>
        <family val="2"/>
        <scheme val="minor"/>
      </rPr>
      <t>Midsize monthly purchases</t>
    </r>
  </si>
  <si>
    <t>Instructions:</t>
  </si>
  <si>
    <t xml:space="preserve">ABC </t>
  </si>
  <si>
    <r>
      <t xml:space="preserve">DEF 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</si>
  <si>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GHI 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</si>
  <si>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JKL </t>
    </r>
    <r>
      <rPr>
        <sz val="8"/>
        <color theme="1"/>
        <rFont val="Calibri"/>
        <family val="2"/>
        <scheme val="minor"/>
      </rPr>
      <t xml:space="preserve"> </t>
    </r>
  </si>
  <si>
    <t xml:space="preserve">MNO </t>
  </si>
  <si>
    <t>Client #5 is the second best</t>
  </si>
  <si>
    <t>client for this company. The</t>
  </si>
  <si>
    <t>frequency isn't the best, but</t>
  </si>
  <si>
    <t>they generate more profit</t>
  </si>
  <si>
    <t>(over $9K more) than the third</t>
  </si>
  <si>
    <t>best client #1.</t>
  </si>
  <si>
    <t xml:space="preserve">identified, take steps to learn </t>
  </si>
  <si>
    <t xml:space="preserve">the characteristics of the </t>
  </si>
  <si>
    <t>client and why they buy from you.</t>
  </si>
  <si>
    <t>With that information plans can</t>
  </si>
  <si>
    <t xml:space="preserve">be made for your company to </t>
  </si>
  <si>
    <r>
      <t xml:space="preserve">MNO </t>
    </r>
    <r>
      <rPr>
        <sz val="8"/>
        <color theme="1"/>
        <rFont val="Calibri"/>
        <family val="2"/>
        <scheme val="minor"/>
      </rPr>
      <t>-</t>
    </r>
    <r>
      <rPr>
        <i/>
        <sz val="8"/>
        <color theme="1"/>
        <rFont val="Calibri"/>
        <family val="2"/>
        <scheme val="minor"/>
      </rPr>
      <t xml:space="preserve"> Large </t>
    </r>
    <r>
      <rPr>
        <sz val="8"/>
        <color theme="1"/>
        <rFont val="Calibri"/>
        <family val="2"/>
        <scheme val="minor"/>
      </rPr>
      <t>q</t>
    </r>
    <r>
      <rPr>
        <i/>
        <sz val="8"/>
        <color theme="1"/>
        <rFont val="Calibri"/>
        <family val="2"/>
        <scheme val="minor"/>
      </rPr>
      <t>uarterly purchases</t>
    </r>
  </si>
  <si>
    <r>
      <t xml:space="preserve">JKL </t>
    </r>
    <r>
      <rPr>
        <sz val="8"/>
        <color theme="1"/>
        <rFont val="Calibri"/>
        <family val="2"/>
        <scheme val="minor"/>
      </rPr>
      <t>-</t>
    </r>
    <r>
      <rPr>
        <i/>
        <sz val="8"/>
        <color theme="1"/>
        <rFont val="Calibri"/>
        <family val="2"/>
        <scheme val="minor"/>
      </rPr>
      <t xml:space="preserve"> Small bi-monthly purchases</t>
    </r>
  </si>
  <si>
    <t xml:space="preserve">Replace existing sample data - </t>
  </si>
  <si>
    <t>© 2013 Resultist Consulting - All Rights Reserved</t>
  </si>
  <si>
    <t>Evaluate sales performance</t>
  </si>
  <si>
    <t>Ver: 3.122812</t>
  </si>
  <si>
    <t>Worksheet Goals</t>
  </si>
  <si>
    <t>Example Sheet Analysis</t>
  </si>
  <si>
    <t>Once the BEST client has been</t>
  </si>
  <si>
    <t>attract more of your BEST clients.</t>
  </si>
  <si>
    <t>BEST client for this company.</t>
  </si>
  <si>
    <r>
      <t xml:space="preserve">   3 Step BEST Client Identifier Worksheet</t>
    </r>
    <r>
      <rPr>
        <sz val="19"/>
        <color theme="1"/>
        <rFont val="Calibri"/>
        <family val="2"/>
      </rPr>
      <t>™</t>
    </r>
  </si>
  <si>
    <t>Worksheet Analysis</t>
  </si>
  <si>
    <r>
      <t xml:space="preserve">   3 Step BEST Client Identifier Worksheet</t>
    </r>
    <r>
      <rPr>
        <sz val="19"/>
        <color theme="1"/>
        <rFont val="Calibri"/>
        <family val="2"/>
      </rPr>
      <t xml:space="preserve">™  - </t>
    </r>
    <r>
      <rPr>
        <sz val="24"/>
        <color theme="1"/>
        <rFont val="Calibri"/>
        <family val="2"/>
      </rPr>
      <t xml:space="preserve"> EXAMPLE</t>
    </r>
  </si>
  <si>
    <t>Frequency   (# of purchasing mos.)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</si>
</sst>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9"/>
      <color theme="1"/>
      <name val="Calibri"/>
      <family val="2"/>
    </font>
    <font>
      <sz val="2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5F9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10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0" fillId="0" borderId="1" xfId="0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right" wrapText="1"/>
    </xf>
    <xf numFmtId="0" fontId="0" fillId="2" borderId="6" xfId="0" applyFill="1" applyBorder="1" applyAlignment="1">
      <alignment wrapText="1"/>
    </xf>
    <xf numFmtId="0" fontId="0" fillId="2" borderId="5" xfId="0" applyFill="1" applyBorder="1" applyAlignment="1">
      <alignment horizontal="right" wrapText="1"/>
    </xf>
    <xf numFmtId="164" fontId="0" fillId="0" borderId="5" xfId="0" applyNumberFormat="1" applyBorder="1"/>
    <xf numFmtId="0" fontId="0" fillId="2" borderId="7" xfId="0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164" fontId="0" fillId="0" borderId="9" xfId="0" applyNumberFormat="1" applyBorder="1"/>
    <xf numFmtId="0" fontId="0" fillId="0" borderId="4" xfId="0" applyBorder="1" applyProtection="1">
      <protection locked="0"/>
    </xf>
    <xf numFmtId="164" fontId="0" fillId="0" borderId="7" xfId="0" applyNumberFormat="1" applyBorder="1" applyProtection="1">
      <protection locked="0"/>
    </xf>
    <xf numFmtId="9" fontId="0" fillId="0" borderId="8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Fill="1" applyBorder="1" applyAlignme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0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0" fillId="2" borderId="4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wrapText="1"/>
    </xf>
    <xf numFmtId="0" fontId="0" fillId="2" borderId="7" xfId="0" applyFill="1" applyBorder="1" applyAlignment="1" applyProtection="1">
      <alignment horizontal="right" wrapText="1"/>
    </xf>
    <xf numFmtId="0" fontId="0" fillId="2" borderId="1" xfId="0" applyFill="1" applyBorder="1" applyAlignment="1" applyProtection="1">
      <alignment horizontal="right" wrapText="1"/>
    </xf>
    <xf numFmtId="0" fontId="0" fillId="2" borderId="8" xfId="0" applyFill="1" applyBorder="1" applyAlignment="1" applyProtection="1">
      <alignment horizontal="right" wrapText="1"/>
    </xf>
    <xf numFmtId="0" fontId="0" fillId="2" borderId="5" xfId="0" applyFill="1" applyBorder="1" applyAlignment="1" applyProtection="1">
      <alignment horizontal="right" wrapText="1"/>
    </xf>
    <xf numFmtId="0" fontId="0" fillId="2" borderId="1" xfId="0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left"/>
    </xf>
    <xf numFmtId="164" fontId="0" fillId="0" borderId="1" xfId="0" applyNumberFormat="1" applyBorder="1" applyProtection="1"/>
    <xf numFmtId="164" fontId="0" fillId="0" borderId="5" xfId="0" applyNumberFormat="1" applyBorder="1" applyProtection="1"/>
    <xf numFmtId="10" fontId="0" fillId="0" borderId="1" xfId="0" applyNumberFormat="1" applyBorder="1" applyProtection="1"/>
    <xf numFmtId="1" fontId="0" fillId="0" borderId="1" xfId="0" applyNumberFormat="1" applyBorder="1" applyAlignment="1" applyProtection="1">
      <alignment horizontal="center"/>
    </xf>
    <xf numFmtId="164" fontId="0" fillId="0" borderId="9" xfId="0" applyNumberFormat="1" applyBorder="1" applyProtection="1"/>
    <xf numFmtId="164" fontId="0" fillId="0" borderId="3" xfId="0" applyNumberFormat="1" applyBorder="1" applyProtection="1"/>
    <xf numFmtId="164" fontId="0" fillId="0" borderId="2" xfId="0" applyNumberFormat="1" applyBorder="1" applyProtection="1"/>
    <xf numFmtId="0" fontId="5" fillId="0" borderId="0" xfId="0" applyFont="1" applyAlignment="1" applyProtection="1">
      <alignment horizontal="center"/>
    </xf>
    <xf numFmtId="0" fontId="9" fillId="0" borderId="0" xfId="0" applyFont="1" applyProtection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5" fillId="0" borderId="0" xfId="0" applyFont="1" applyProtection="1"/>
    <xf numFmtId="0" fontId="9" fillId="0" borderId="0" xfId="0" applyFont="1" applyFill="1" applyBorder="1" applyProtection="1"/>
    <xf numFmtId="0" fontId="8" fillId="0" borderId="0" xfId="0" applyFont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0" fillId="0" borderId="0" xfId="0" applyFont="1" applyAlignment="1" applyProtection="1">
      <alignment wrapText="1"/>
    </xf>
    <xf numFmtId="0" fontId="7" fillId="0" borderId="0" xfId="0" applyFont="1" applyProtection="1"/>
    <xf numFmtId="16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9FF"/>
      <color rgb="FF009AC8"/>
      <color rgb="FFEBFAFF"/>
      <color rgb="FFCDF3FF"/>
      <color rgb="FFECF2B4"/>
      <color rgb="FFAFBD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January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'!$C$2</c:f>
              <c:strCache>
                <c:ptCount val="1"/>
                <c:pt idx="0">
                  <c:v>January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'!$C$3:$C$7</c:f>
              <c:numCache>
                <c:formatCode>"$"#,##0</c:formatCode>
                <c:ptCount val="5"/>
                <c:pt idx="0">
                  <c:v>14000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45000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'!$D$2</c:f>
              <c:strCache>
                <c:ptCount val="1"/>
                <c:pt idx="0">
                  <c:v>January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'!$D$3:$D$7</c:f>
              <c:numCache>
                <c:formatCode>"$"#,##0</c:formatCode>
                <c:ptCount val="5"/>
                <c:pt idx="0">
                  <c:v>2800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7650.0000000000009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42240"/>
        <c:axId val="54444032"/>
      </c:barChart>
      <c:catAx>
        <c:axId val="54442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4444032"/>
        <c:crosses val="autoZero"/>
        <c:auto val="1"/>
        <c:lblAlgn val="ctr"/>
        <c:lblOffset val="100"/>
        <c:noMultiLvlLbl val="0"/>
      </c:catAx>
      <c:valAx>
        <c:axId val="5444403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54442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October</a:t>
            </a:r>
          </a:p>
        </c:rich>
      </c:tx>
      <c:layout>
        <c:manualLayout>
          <c:xMode val="edge"/>
          <c:yMode val="edge"/>
          <c:x val="0.38356933508311464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'!$AD$2</c:f>
              <c:strCache>
                <c:ptCount val="1"/>
                <c:pt idx="0">
                  <c:v>October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'!$AD$3:$AD$7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27000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'!$AE$2</c:f>
              <c:strCache>
                <c:ptCount val="1"/>
                <c:pt idx="0">
                  <c:v>October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'!$AE$3:$AE$7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4590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73632"/>
        <c:axId val="98375168"/>
      </c:barChart>
      <c:catAx>
        <c:axId val="98373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98375168"/>
        <c:crosses val="autoZero"/>
        <c:auto val="1"/>
        <c:lblAlgn val="ctr"/>
        <c:lblOffset val="100"/>
        <c:noMultiLvlLbl val="0"/>
      </c:catAx>
      <c:valAx>
        <c:axId val="98375168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37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November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'!$AG$2</c:f>
              <c:strCache>
                <c:ptCount val="1"/>
                <c:pt idx="0">
                  <c:v>November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'!$AG$3:$AG$7</c:f>
              <c:numCache>
                <c:formatCode>"$"#,##0</c:formatCode>
                <c:ptCount val="5"/>
                <c:pt idx="0">
                  <c:v>5000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'!$AH$2</c:f>
              <c:strCache>
                <c:ptCount val="1"/>
                <c:pt idx="0">
                  <c:v>November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'!$AH$3:$AH$7</c:f>
              <c:numCache>
                <c:formatCode>"$"#,##0</c:formatCode>
                <c:ptCount val="5"/>
                <c:pt idx="0">
                  <c:v>1200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04608"/>
        <c:axId val="98406400"/>
      </c:barChart>
      <c:catAx>
        <c:axId val="98404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98406400"/>
        <c:crosses val="autoZero"/>
        <c:auto val="1"/>
        <c:lblAlgn val="ctr"/>
        <c:lblOffset val="100"/>
        <c:noMultiLvlLbl val="0"/>
      </c:catAx>
      <c:valAx>
        <c:axId val="9840640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40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December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'!$AJ$2</c:f>
              <c:strCache>
                <c:ptCount val="1"/>
                <c:pt idx="0">
                  <c:v>December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'!$AJ$3:$AJ$7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'!$AK$2</c:f>
              <c:strCache>
                <c:ptCount val="1"/>
                <c:pt idx="0">
                  <c:v>December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'!$AK$3:$AK$7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14976"/>
        <c:axId val="98416512"/>
      </c:barChart>
      <c:catAx>
        <c:axId val="98414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98416512"/>
        <c:crosses val="autoZero"/>
        <c:auto val="1"/>
        <c:lblAlgn val="ctr"/>
        <c:lblOffset val="100"/>
        <c:noMultiLvlLbl val="0"/>
      </c:catAx>
      <c:valAx>
        <c:axId val="9841651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414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'!$AM$2</c:f>
              <c:strCache>
                <c:ptCount val="1"/>
                <c:pt idx="0">
                  <c:v>Total Revenues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'!$AM$3:$AM$7</c:f>
              <c:numCache>
                <c:formatCode>"$"#,##0</c:formatCode>
                <c:ptCount val="5"/>
                <c:pt idx="0">
                  <c:v>83000</c:v>
                </c:pt>
                <c:pt idx="1">
                  <c:v>60000</c:v>
                </c:pt>
                <c:pt idx="2">
                  <c:v>120000</c:v>
                </c:pt>
                <c:pt idx="3">
                  <c:v>36000</c:v>
                </c:pt>
                <c:pt idx="4">
                  <c:v>152000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'!$AN$2</c:f>
              <c:strCache>
                <c:ptCount val="1"/>
                <c:pt idx="0">
                  <c:v>Total Gross Profits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'!$AN$3:$AN$7</c:f>
              <c:numCache>
                <c:formatCode>"$"#,##0</c:formatCode>
                <c:ptCount val="5"/>
                <c:pt idx="0">
                  <c:v>16720</c:v>
                </c:pt>
                <c:pt idx="1">
                  <c:v>13200</c:v>
                </c:pt>
                <c:pt idx="2">
                  <c:v>24000</c:v>
                </c:pt>
                <c:pt idx="3">
                  <c:v>9360</c:v>
                </c:pt>
                <c:pt idx="4">
                  <c:v>25840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33664"/>
        <c:axId val="98468224"/>
      </c:barChart>
      <c:catAx>
        <c:axId val="98433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98468224"/>
        <c:crosses val="autoZero"/>
        <c:auto val="1"/>
        <c:lblAlgn val="ctr"/>
        <c:lblOffset val="100"/>
        <c:noMultiLvlLbl val="0"/>
      </c:catAx>
      <c:valAx>
        <c:axId val="98468224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43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January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Clients'!$C$2</c:f>
              <c:strCache>
                <c:ptCount val="1"/>
                <c:pt idx="0">
                  <c:v>January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Clients'!$C$3:$C$7</c:f>
              <c:numCache>
                <c:formatCode>"$"#,##0</c:formatCode>
                <c:ptCount val="5"/>
                <c:pt idx="0">
                  <c:v>14000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45000</c:v>
                </c:pt>
              </c:numCache>
            </c:numRef>
          </c:val>
        </c:ser>
        <c:ser>
          <c:idx val="1"/>
          <c:order val="1"/>
          <c:tx>
            <c:strRef>
              <c:f>'Your BEST Clients'!$D$2</c:f>
              <c:strCache>
                <c:ptCount val="1"/>
                <c:pt idx="0">
                  <c:v>January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Clients'!$D$3:$D$7</c:f>
              <c:numCache>
                <c:formatCode>"$"#,##0</c:formatCode>
                <c:ptCount val="5"/>
                <c:pt idx="0">
                  <c:v>2800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7650.0000000000009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6272"/>
        <c:axId val="98648064"/>
      </c:barChart>
      <c:catAx>
        <c:axId val="98646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98648064"/>
        <c:crosses val="autoZero"/>
        <c:auto val="1"/>
        <c:lblAlgn val="ctr"/>
        <c:lblOffset val="100"/>
        <c:noMultiLvlLbl val="0"/>
      </c:catAx>
      <c:valAx>
        <c:axId val="98648064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64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February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Clients'!$F$2</c:f>
              <c:strCache>
                <c:ptCount val="1"/>
                <c:pt idx="0">
                  <c:v>February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Clients'!$F$3:$F$7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Clients'!$G$2</c:f>
              <c:strCache>
                <c:ptCount val="1"/>
                <c:pt idx="0">
                  <c:v>February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Clients'!$G$3:$G$7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69312"/>
        <c:axId val="98670848"/>
      </c:barChart>
      <c:catAx>
        <c:axId val="98669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8670848"/>
        <c:crosses val="autoZero"/>
        <c:auto val="1"/>
        <c:lblAlgn val="ctr"/>
        <c:lblOffset val="100"/>
        <c:noMultiLvlLbl val="0"/>
      </c:catAx>
      <c:valAx>
        <c:axId val="98670848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669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March</a:t>
            </a:r>
          </a:p>
        </c:rich>
      </c:tx>
      <c:layout>
        <c:manualLayout>
          <c:xMode val="edge"/>
          <c:yMode val="edge"/>
          <c:x val="0.37801377952755905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Clients'!$I$2</c:f>
              <c:strCache>
                <c:ptCount val="1"/>
                <c:pt idx="0">
                  <c:v>March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Clients'!$I$3:$I$7</c:f>
              <c:numCache>
                <c:formatCode>"$"#,##0</c:formatCode>
                <c:ptCount val="5"/>
                <c:pt idx="0">
                  <c:v>12000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Clients'!$J$2</c:f>
              <c:strCache>
                <c:ptCount val="1"/>
                <c:pt idx="0">
                  <c:v>March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Clients'!$J$3:$J$7</c:f>
              <c:numCache>
                <c:formatCode>"$"#,##0</c:formatCode>
                <c:ptCount val="5"/>
                <c:pt idx="0">
                  <c:v>2160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92096"/>
        <c:axId val="98587392"/>
      </c:barChart>
      <c:catAx>
        <c:axId val="98692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98587392"/>
        <c:crosses val="autoZero"/>
        <c:auto val="1"/>
        <c:lblAlgn val="ctr"/>
        <c:lblOffset val="100"/>
        <c:noMultiLvlLbl val="0"/>
      </c:catAx>
      <c:valAx>
        <c:axId val="9858739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692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April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Clients'!$L$2</c:f>
              <c:strCache>
                <c:ptCount val="1"/>
                <c:pt idx="0">
                  <c:v>April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Clients'!$L$3:$L$7</c:f>
              <c:numCache>
                <c:formatCode>"$"#,##0</c:formatCode>
                <c:ptCount val="5"/>
                <c:pt idx="0">
                  <c:v>6000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38000</c:v>
                </c:pt>
              </c:numCache>
            </c:numRef>
          </c:val>
        </c:ser>
        <c:ser>
          <c:idx val="1"/>
          <c:order val="1"/>
          <c:tx>
            <c:strRef>
              <c:f>'Your BEST Clients'!$M$2</c:f>
              <c:strCache>
                <c:ptCount val="1"/>
                <c:pt idx="0">
                  <c:v>April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Clients'!$M$3:$M$7</c:f>
              <c:numCache>
                <c:formatCode>"$"#,##0</c:formatCode>
                <c:ptCount val="5"/>
                <c:pt idx="0">
                  <c:v>1440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6460.0000000000009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04544"/>
        <c:axId val="98606080"/>
      </c:barChart>
      <c:catAx>
        <c:axId val="98604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98606080"/>
        <c:crosses val="autoZero"/>
        <c:auto val="1"/>
        <c:lblAlgn val="ctr"/>
        <c:lblOffset val="100"/>
        <c:noMultiLvlLbl val="0"/>
      </c:catAx>
      <c:valAx>
        <c:axId val="9860608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604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Clients'!$O$2</c:f>
              <c:strCache>
                <c:ptCount val="1"/>
                <c:pt idx="0">
                  <c:v>May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Clients'!$O$3:$O$7</c:f>
              <c:numCache>
                <c:formatCode>"$"#,##0</c:formatCode>
                <c:ptCount val="5"/>
                <c:pt idx="0">
                  <c:v>8000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Clients'!$P$2</c:f>
              <c:strCache>
                <c:ptCount val="1"/>
                <c:pt idx="0">
                  <c:v>May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Clients'!$P$3:$P$7</c:f>
              <c:numCache>
                <c:formatCode>"$"#,##0</c:formatCode>
                <c:ptCount val="5"/>
                <c:pt idx="0">
                  <c:v>1920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29696"/>
        <c:axId val="99231232"/>
      </c:barChart>
      <c:catAx>
        <c:axId val="99229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99231232"/>
        <c:crosses val="autoZero"/>
        <c:auto val="1"/>
        <c:lblAlgn val="ctr"/>
        <c:lblOffset val="100"/>
        <c:noMultiLvlLbl val="0"/>
      </c:catAx>
      <c:valAx>
        <c:axId val="9923123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22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June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Clients'!$R$2</c:f>
              <c:strCache>
                <c:ptCount val="1"/>
                <c:pt idx="0">
                  <c:v>June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Clients'!$R$3:$R$7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Clients'!$S$2</c:f>
              <c:strCache>
                <c:ptCount val="1"/>
                <c:pt idx="0">
                  <c:v>June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Clients'!$S$3:$S$7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48384"/>
        <c:axId val="99266560"/>
      </c:barChart>
      <c:catAx>
        <c:axId val="99248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99266560"/>
        <c:crosses val="autoZero"/>
        <c:auto val="1"/>
        <c:lblAlgn val="ctr"/>
        <c:lblOffset val="100"/>
        <c:noMultiLvlLbl val="0"/>
      </c:catAx>
      <c:valAx>
        <c:axId val="9926656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24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February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'!$F$2</c:f>
              <c:strCache>
                <c:ptCount val="1"/>
                <c:pt idx="0">
                  <c:v>February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'!$F$3:$F$7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'!$G$2</c:f>
              <c:strCache>
                <c:ptCount val="1"/>
                <c:pt idx="0">
                  <c:v>February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'!$G$3:$G$7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15328"/>
        <c:axId val="75716864"/>
      </c:barChart>
      <c:catAx>
        <c:axId val="7571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75716864"/>
        <c:crosses val="autoZero"/>
        <c:auto val="1"/>
        <c:lblAlgn val="ctr"/>
        <c:lblOffset val="100"/>
        <c:noMultiLvlLbl val="0"/>
      </c:catAx>
      <c:valAx>
        <c:axId val="75716864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75715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Clients'!$U$2</c:f>
              <c:strCache>
                <c:ptCount val="1"/>
                <c:pt idx="0">
                  <c:v>July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Clients'!$U$3:$U$7</c:f>
              <c:numCache>
                <c:formatCode>"$"#,##0</c:formatCode>
                <c:ptCount val="5"/>
                <c:pt idx="0">
                  <c:v>26000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42000</c:v>
                </c:pt>
              </c:numCache>
            </c:numRef>
          </c:val>
        </c:ser>
        <c:ser>
          <c:idx val="1"/>
          <c:order val="1"/>
          <c:tx>
            <c:strRef>
              <c:f>'Your BEST Clients'!$V$2</c:f>
              <c:strCache>
                <c:ptCount val="1"/>
                <c:pt idx="0">
                  <c:v>July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Clients'!$V$3:$V$7</c:f>
              <c:numCache>
                <c:formatCode>"$"#,##0</c:formatCode>
                <c:ptCount val="5"/>
                <c:pt idx="0">
                  <c:v>4680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7140.0000000000009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79616"/>
        <c:axId val="99281152"/>
      </c:barChart>
      <c:catAx>
        <c:axId val="99279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99281152"/>
        <c:crosses val="autoZero"/>
        <c:auto val="1"/>
        <c:lblAlgn val="ctr"/>
        <c:lblOffset val="100"/>
        <c:noMultiLvlLbl val="0"/>
      </c:catAx>
      <c:valAx>
        <c:axId val="9928115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279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August</a:t>
            </a:r>
          </a:p>
        </c:rich>
      </c:tx>
      <c:layout>
        <c:manualLayout>
          <c:xMode val="edge"/>
          <c:yMode val="edge"/>
          <c:x val="0.38356933508311464"/>
          <c:y val="3.071016655630620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Clients'!$X$2</c:f>
              <c:strCache>
                <c:ptCount val="1"/>
                <c:pt idx="0">
                  <c:v>August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Clients'!$X$3:$X$7</c:f>
              <c:numCache>
                <c:formatCode>"$"#,##0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Clients'!$Y$2</c:f>
              <c:strCache>
                <c:ptCount val="1"/>
                <c:pt idx="0">
                  <c:v>August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Clients'!$Y$3:$Y$7</c:f>
              <c:numCache>
                <c:formatCode>"$"#,##0</c:formatCode>
                <c:ptCount val="5"/>
                <c:pt idx="0">
                  <c:v>720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14688"/>
        <c:axId val="99316480"/>
      </c:barChart>
      <c:catAx>
        <c:axId val="99314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99316480"/>
        <c:crosses val="autoZero"/>
        <c:auto val="1"/>
        <c:lblAlgn val="ctr"/>
        <c:lblOffset val="100"/>
        <c:noMultiLvlLbl val="0"/>
      </c:catAx>
      <c:valAx>
        <c:axId val="9931648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314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September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Clients'!$AA$2</c:f>
              <c:strCache>
                <c:ptCount val="1"/>
                <c:pt idx="0">
                  <c:v>September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Clients'!$AA$3:$AA$7</c:f>
              <c:numCache>
                <c:formatCode>"$"#,##0</c:formatCode>
                <c:ptCount val="5"/>
                <c:pt idx="0">
                  <c:v>9000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Clients'!$AB$2</c:f>
              <c:strCache>
                <c:ptCount val="1"/>
                <c:pt idx="0">
                  <c:v>September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Clients'!$AB$3:$AB$7</c:f>
              <c:numCache>
                <c:formatCode>"$"#,##0</c:formatCode>
                <c:ptCount val="5"/>
                <c:pt idx="0">
                  <c:v>1800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41824"/>
        <c:axId val="99343360"/>
      </c:barChart>
      <c:catAx>
        <c:axId val="9934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99343360"/>
        <c:crosses val="autoZero"/>
        <c:auto val="1"/>
        <c:lblAlgn val="ctr"/>
        <c:lblOffset val="100"/>
        <c:noMultiLvlLbl val="0"/>
      </c:catAx>
      <c:valAx>
        <c:axId val="9934336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341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October</a:t>
            </a:r>
          </a:p>
        </c:rich>
      </c:tx>
      <c:layout>
        <c:manualLayout>
          <c:xMode val="edge"/>
          <c:yMode val="edge"/>
          <c:x val="0.38356933508311464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Clients'!$AD$2</c:f>
              <c:strCache>
                <c:ptCount val="1"/>
                <c:pt idx="0">
                  <c:v>October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Clients'!$AD$3:$AD$7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27000</c:v>
                </c:pt>
              </c:numCache>
            </c:numRef>
          </c:val>
        </c:ser>
        <c:ser>
          <c:idx val="1"/>
          <c:order val="1"/>
          <c:tx>
            <c:strRef>
              <c:f>'Your BEST Clients'!$AE$2</c:f>
              <c:strCache>
                <c:ptCount val="1"/>
                <c:pt idx="0">
                  <c:v>October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Clients'!$AE$3:$AE$7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4590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34880"/>
        <c:axId val="99436416"/>
      </c:barChart>
      <c:catAx>
        <c:axId val="99434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99436416"/>
        <c:crosses val="autoZero"/>
        <c:auto val="1"/>
        <c:lblAlgn val="ctr"/>
        <c:lblOffset val="100"/>
        <c:noMultiLvlLbl val="0"/>
      </c:catAx>
      <c:valAx>
        <c:axId val="99436416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434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November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Clients'!$AG$2</c:f>
              <c:strCache>
                <c:ptCount val="1"/>
                <c:pt idx="0">
                  <c:v>November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Clients'!$AG$3:$AG$7</c:f>
              <c:numCache>
                <c:formatCode>"$"#,##0</c:formatCode>
                <c:ptCount val="5"/>
                <c:pt idx="0">
                  <c:v>5000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Clients'!$AH$2</c:f>
              <c:strCache>
                <c:ptCount val="1"/>
                <c:pt idx="0">
                  <c:v>November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Clients'!$AH$3:$AH$7</c:f>
              <c:numCache>
                <c:formatCode>"$"#,##0</c:formatCode>
                <c:ptCount val="5"/>
                <c:pt idx="0">
                  <c:v>1200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5856"/>
        <c:axId val="99471744"/>
      </c:barChart>
      <c:catAx>
        <c:axId val="99465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9471744"/>
        <c:crosses val="autoZero"/>
        <c:auto val="1"/>
        <c:lblAlgn val="ctr"/>
        <c:lblOffset val="100"/>
        <c:noMultiLvlLbl val="0"/>
      </c:catAx>
      <c:valAx>
        <c:axId val="99471744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465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December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Clients'!$AJ$2</c:f>
              <c:strCache>
                <c:ptCount val="1"/>
                <c:pt idx="0">
                  <c:v>December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Clients'!$AJ$3:$AJ$7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'Your BEST Clients'!$AK$2</c:f>
              <c:strCache>
                <c:ptCount val="1"/>
                <c:pt idx="0">
                  <c:v>December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Clients'!$AK$3:$AK$7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66336"/>
        <c:axId val="99567872"/>
      </c:barChart>
      <c:catAx>
        <c:axId val="99566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99567872"/>
        <c:crosses val="autoZero"/>
        <c:auto val="1"/>
        <c:lblAlgn val="ctr"/>
        <c:lblOffset val="100"/>
        <c:noMultiLvlLbl val="0"/>
      </c:catAx>
      <c:valAx>
        <c:axId val="99567872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56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'Your BEST Clients'!$AM$2</c:f>
              <c:strCache>
                <c:ptCount val="1"/>
                <c:pt idx="0">
                  <c:v>Total Revenues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'Your BEST Clients'!$AM$3:$AM$7</c:f>
              <c:numCache>
                <c:formatCode>"$"#,##0</c:formatCode>
                <c:ptCount val="5"/>
                <c:pt idx="0">
                  <c:v>83000</c:v>
                </c:pt>
                <c:pt idx="1">
                  <c:v>60000</c:v>
                </c:pt>
                <c:pt idx="2">
                  <c:v>120000</c:v>
                </c:pt>
                <c:pt idx="3">
                  <c:v>36000</c:v>
                </c:pt>
                <c:pt idx="4">
                  <c:v>152000</c:v>
                </c:pt>
              </c:numCache>
            </c:numRef>
          </c:val>
        </c:ser>
        <c:ser>
          <c:idx val="1"/>
          <c:order val="1"/>
          <c:tx>
            <c:strRef>
              <c:f>'Your BEST Clients'!$AN$2</c:f>
              <c:strCache>
                <c:ptCount val="1"/>
                <c:pt idx="0">
                  <c:v>Total Gross Profits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'Your BEST Clients'!$AN$3:$AN$7</c:f>
              <c:numCache>
                <c:formatCode>"$"#,##0</c:formatCode>
                <c:ptCount val="5"/>
                <c:pt idx="0">
                  <c:v>16720</c:v>
                </c:pt>
                <c:pt idx="1">
                  <c:v>13200</c:v>
                </c:pt>
                <c:pt idx="2">
                  <c:v>24000</c:v>
                </c:pt>
                <c:pt idx="3">
                  <c:v>9360</c:v>
                </c:pt>
                <c:pt idx="4">
                  <c:v>25840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01408"/>
        <c:axId val="99603200"/>
      </c:barChart>
      <c:catAx>
        <c:axId val="99601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99603200"/>
        <c:crosses val="autoZero"/>
        <c:auto val="1"/>
        <c:lblAlgn val="ctr"/>
        <c:lblOffset val="100"/>
        <c:noMultiLvlLbl val="0"/>
      </c:catAx>
      <c:valAx>
        <c:axId val="9960320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960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March</a:t>
            </a:r>
          </a:p>
        </c:rich>
      </c:tx>
      <c:layout>
        <c:manualLayout>
          <c:xMode val="edge"/>
          <c:yMode val="edge"/>
          <c:x val="0.37801377952755905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'!$I$2</c:f>
              <c:strCache>
                <c:ptCount val="1"/>
                <c:pt idx="0">
                  <c:v>March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'!$I$3:$I$7</c:f>
              <c:numCache>
                <c:formatCode>"$"#,##0</c:formatCode>
                <c:ptCount val="5"/>
                <c:pt idx="0">
                  <c:v>12000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'!$J$2</c:f>
              <c:strCache>
                <c:ptCount val="1"/>
                <c:pt idx="0">
                  <c:v>March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'!$J$3:$J$7</c:f>
              <c:numCache>
                <c:formatCode>"$"#,##0</c:formatCode>
                <c:ptCount val="5"/>
                <c:pt idx="0">
                  <c:v>2160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42208"/>
        <c:axId val="75744000"/>
      </c:barChart>
      <c:catAx>
        <c:axId val="7574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75744000"/>
        <c:crosses val="autoZero"/>
        <c:auto val="1"/>
        <c:lblAlgn val="ctr"/>
        <c:lblOffset val="100"/>
        <c:noMultiLvlLbl val="0"/>
      </c:catAx>
      <c:valAx>
        <c:axId val="75744000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75742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April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'!$L$2</c:f>
              <c:strCache>
                <c:ptCount val="1"/>
                <c:pt idx="0">
                  <c:v>April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'!$L$3:$L$7</c:f>
              <c:numCache>
                <c:formatCode>"$"#,##0</c:formatCode>
                <c:ptCount val="5"/>
                <c:pt idx="0">
                  <c:v>6000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38000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'!$M$2</c:f>
              <c:strCache>
                <c:ptCount val="1"/>
                <c:pt idx="0">
                  <c:v>April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'!$M$3:$M$7</c:f>
              <c:numCache>
                <c:formatCode>"$"#,##0</c:formatCode>
                <c:ptCount val="5"/>
                <c:pt idx="0">
                  <c:v>1440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6460.0000000000009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54496"/>
        <c:axId val="76813056"/>
      </c:barChart>
      <c:catAx>
        <c:axId val="75754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6813056"/>
        <c:crosses val="autoZero"/>
        <c:auto val="1"/>
        <c:lblAlgn val="ctr"/>
        <c:lblOffset val="100"/>
        <c:noMultiLvlLbl val="0"/>
      </c:catAx>
      <c:valAx>
        <c:axId val="76813056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7575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'!$O$2</c:f>
              <c:strCache>
                <c:ptCount val="1"/>
                <c:pt idx="0">
                  <c:v>May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'!$O$3:$O$7</c:f>
              <c:numCache>
                <c:formatCode>"$"#,##0</c:formatCode>
                <c:ptCount val="5"/>
                <c:pt idx="0">
                  <c:v>8000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'!$P$2</c:f>
              <c:strCache>
                <c:ptCount val="1"/>
                <c:pt idx="0">
                  <c:v>May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'!$P$3:$P$7</c:f>
              <c:numCache>
                <c:formatCode>"$"#,##0</c:formatCode>
                <c:ptCount val="5"/>
                <c:pt idx="0">
                  <c:v>1920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51072"/>
        <c:axId val="76852608"/>
      </c:barChart>
      <c:catAx>
        <c:axId val="76851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76852608"/>
        <c:crosses val="autoZero"/>
        <c:auto val="1"/>
        <c:lblAlgn val="ctr"/>
        <c:lblOffset val="100"/>
        <c:noMultiLvlLbl val="0"/>
      </c:catAx>
      <c:valAx>
        <c:axId val="76852608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7685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June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'!$R$2</c:f>
              <c:strCache>
                <c:ptCount val="1"/>
                <c:pt idx="0">
                  <c:v>June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'!$R$3:$R$7</c:f>
              <c:numCache>
                <c:formatCode>"$"#,##0</c:formatCode>
                <c:ptCount val="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'!$S$2</c:f>
              <c:strCache>
                <c:ptCount val="1"/>
                <c:pt idx="0">
                  <c:v>June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'!$S$3:$S$7</c:f>
              <c:numCache>
                <c:formatCode>"$"#,##0</c:formatCode>
                <c:ptCount val="5"/>
                <c:pt idx="0">
                  <c:v>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96000"/>
        <c:axId val="77297536"/>
      </c:barChart>
      <c:catAx>
        <c:axId val="77296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77297536"/>
        <c:crosses val="autoZero"/>
        <c:auto val="1"/>
        <c:lblAlgn val="ctr"/>
        <c:lblOffset val="100"/>
        <c:noMultiLvlLbl val="0"/>
      </c:catAx>
      <c:valAx>
        <c:axId val="77297536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77296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July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'!$U$2</c:f>
              <c:strCache>
                <c:ptCount val="1"/>
                <c:pt idx="0">
                  <c:v>July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'!$U$3:$U$7</c:f>
              <c:numCache>
                <c:formatCode>"$"#,##0</c:formatCode>
                <c:ptCount val="5"/>
                <c:pt idx="0">
                  <c:v>26000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42000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'!$V$2</c:f>
              <c:strCache>
                <c:ptCount val="1"/>
                <c:pt idx="0">
                  <c:v>July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'!$V$3:$V$7</c:f>
              <c:numCache>
                <c:formatCode>"$"#,##0</c:formatCode>
                <c:ptCount val="5"/>
                <c:pt idx="0">
                  <c:v>4680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7140.0000000000009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25440"/>
        <c:axId val="77326976"/>
      </c:barChart>
      <c:catAx>
        <c:axId val="77325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7326976"/>
        <c:crosses val="autoZero"/>
        <c:auto val="1"/>
        <c:lblAlgn val="ctr"/>
        <c:lblOffset val="100"/>
        <c:noMultiLvlLbl val="0"/>
      </c:catAx>
      <c:valAx>
        <c:axId val="77326976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77325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August</a:t>
            </a:r>
          </a:p>
        </c:rich>
      </c:tx>
      <c:layout>
        <c:manualLayout>
          <c:xMode val="edge"/>
          <c:yMode val="edge"/>
          <c:x val="0.38356933508311464"/>
          <c:y val="3.071016655630620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'!$X$2</c:f>
              <c:strCache>
                <c:ptCount val="1"/>
                <c:pt idx="0">
                  <c:v>August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'!$X$3:$X$7</c:f>
              <c:numCache>
                <c:formatCode>"$"#,##0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10000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'!$Y$2</c:f>
              <c:strCache>
                <c:ptCount val="1"/>
                <c:pt idx="0">
                  <c:v>August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'!$Y$3:$Y$7</c:f>
              <c:numCache>
                <c:formatCode>"$"#,##0</c:formatCode>
                <c:ptCount val="5"/>
                <c:pt idx="0">
                  <c:v>720</c:v>
                </c:pt>
                <c:pt idx="1">
                  <c:v>1100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1920"/>
        <c:axId val="98247808"/>
      </c:barChart>
      <c:catAx>
        <c:axId val="98241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98247808"/>
        <c:crosses val="autoZero"/>
        <c:auto val="1"/>
        <c:lblAlgn val="ctr"/>
        <c:lblOffset val="100"/>
        <c:noMultiLvlLbl val="0"/>
      </c:catAx>
      <c:valAx>
        <c:axId val="98247808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241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September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- The Best Client '!$AA$2</c:f>
              <c:strCache>
                <c:ptCount val="1"/>
                <c:pt idx="0">
                  <c:v>September Revenue</c:v>
                </c:pt>
              </c:strCache>
            </c:strRef>
          </c:tx>
          <c:spPr>
            <a:solidFill>
              <a:srgbClr val="009AC8"/>
            </a:solidFill>
          </c:spPr>
          <c:invertIfNegative val="0"/>
          <c:val>
            <c:numRef>
              <c:f>'EXAMPLE - The Best Client '!$AA$3:$AA$7</c:f>
              <c:numCache>
                <c:formatCode>"$"#,##0</c:formatCode>
                <c:ptCount val="5"/>
                <c:pt idx="0">
                  <c:v>9000</c:v>
                </c:pt>
                <c:pt idx="1">
                  <c:v>5000</c:v>
                </c:pt>
                <c:pt idx="2">
                  <c:v>10000</c:v>
                </c:pt>
                <c:pt idx="3">
                  <c:v>6000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'EXAMPLE - The Best Client '!$AB$2</c:f>
              <c:strCache>
                <c:ptCount val="1"/>
                <c:pt idx="0">
                  <c:v>September Gross Profit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'EXAMPLE - The Best Client '!$AB$3:$AB$7</c:f>
              <c:numCache>
                <c:formatCode>"$"#,##0</c:formatCode>
                <c:ptCount val="5"/>
                <c:pt idx="0">
                  <c:v>1800</c:v>
                </c:pt>
                <c:pt idx="1">
                  <c:v>1100</c:v>
                </c:pt>
                <c:pt idx="2">
                  <c:v>2000</c:v>
                </c:pt>
                <c:pt idx="3">
                  <c:v>1560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80960"/>
        <c:axId val="98282496"/>
      </c:barChart>
      <c:catAx>
        <c:axId val="98280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8282496"/>
        <c:crosses val="autoZero"/>
        <c:auto val="1"/>
        <c:lblAlgn val="ctr"/>
        <c:lblOffset val="100"/>
        <c:noMultiLvlLbl val="0"/>
      </c:catAx>
      <c:valAx>
        <c:axId val="98282496"/>
        <c:scaling>
          <c:orientation val="minMax"/>
        </c:scaling>
        <c:delete val="0"/>
        <c:axPos val="l"/>
        <c:majorGridlines/>
        <c:numFmt formatCode="&quot;$&quot;#,##0" sourceLinked="1"/>
        <c:majorTickMark val="none"/>
        <c:minorTickMark val="none"/>
        <c:tickLblPos val="nextTo"/>
        <c:crossAx val="9828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hyperlink" Target="http://www.resultist.com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5" Type="http://schemas.openxmlformats.org/officeDocument/2006/relationships/image" Target="../media/image1.png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Relationship Id="rId14" Type="http://schemas.openxmlformats.org/officeDocument/2006/relationships/hyperlink" Target="http://www.resultist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4762</xdr:rowOff>
    </xdr:from>
    <xdr:to>
      <xdr:col>7</xdr:col>
      <xdr:colOff>495300</xdr:colOff>
      <xdr:row>21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21</xdr:row>
      <xdr:rowOff>33337</xdr:rowOff>
    </xdr:from>
    <xdr:to>
      <xdr:col>7</xdr:col>
      <xdr:colOff>495300</xdr:colOff>
      <xdr:row>34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7</xdr:row>
      <xdr:rowOff>185737</xdr:rowOff>
    </xdr:from>
    <xdr:to>
      <xdr:col>13</xdr:col>
      <xdr:colOff>485775</xdr:colOff>
      <xdr:row>21</xdr:row>
      <xdr:rowOff>66674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21</xdr:row>
      <xdr:rowOff>33337</xdr:rowOff>
    </xdr:from>
    <xdr:to>
      <xdr:col>13</xdr:col>
      <xdr:colOff>485775</xdr:colOff>
      <xdr:row>34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7</xdr:row>
      <xdr:rowOff>185737</xdr:rowOff>
    </xdr:from>
    <xdr:to>
      <xdr:col>19</xdr:col>
      <xdr:colOff>485775</xdr:colOff>
      <xdr:row>21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21</xdr:row>
      <xdr:rowOff>42862</xdr:rowOff>
    </xdr:from>
    <xdr:to>
      <xdr:col>19</xdr:col>
      <xdr:colOff>485775</xdr:colOff>
      <xdr:row>34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19050</xdr:colOff>
      <xdr:row>7</xdr:row>
      <xdr:rowOff>185737</xdr:rowOff>
    </xdr:from>
    <xdr:to>
      <xdr:col>25</xdr:col>
      <xdr:colOff>504825</xdr:colOff>
      <xdr:row>21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19050</xdr:colOff>
      <xdr:row>21</xdr:row>
      <xdr:rowOff>52387</xdr:rowOff>
    </xdr:from>
    <xdr:to>
      <xdr:col>25</xdr:col>
      <xdr:colOff>504825</xdr:colOff>
      <xdr:row>34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0</xdr:colOff>
      <xdr:row>8</xdr:row>
      <xdr:rowOff>4762</xdr:rowOff>
    </xdr:from>
    <xdr:to>
      <xdr:col>31</xdr:col>
      <xdr:colOff>485775</xdr:colOff>
      <xdr:row>21</xdr:row>
      <xdr:rowOff>66675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0</xdr:colOff>
      <xdr:row>21</xdr:row>
      <xdr:rowOff>61912</xdr:rowOff>
    </xdr:from>
    <xdr:to>
      <xdr:col>31</xdr:col>
      <xdr:colOff>485775</xdr:colOff>
      <xdr:row>34</xdr:row>
      <xdr:rowOff>66675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8</xdr:row>
      <xdr:rowOff>14287</xdr:rowOff>
    </xdr:from>
    <xdr:to>
      <xdr:col>37</xdr:col>
      <xdr:colOff>485775</xdr:colOff>
      <xdr:row>21</xdr:row>
      <xdr:rowOff>66675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0</xdr:colOff>
      <xdr:row>21</xdr:row>
      <xdr:rowOff>71437</xdr:rowOff>
    </xdr:from>
    <xdr:to>
      <xdr:col>37</xdr:col>
      <xdr:colOff>485775</xdr:colOff>
      <xdr:row>34</xdr:row>
      <xdr:rowOff>57150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38</xdr:col>
      <xdr:colOff>9525</xdr:colOff>
      <xdr:row>13</xdr:row>
      <xdr:rowOff>14287</xdr:rowOff>
    </xdr:from>
    <xdr:to>
      <xdr:col>42</xdr:col>
      <xdr:colOff>257175</xdr:colOff>
      <xdr:row>27</xdr:row>
      <xdr:rowOff>90487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114300</xdr:rowOff>
    </xdr:from>
    <xdr:to>
      <xdr:col>1</xdr:col>
      <xdr:colOff>1781175</xdr:colOff>
      <xdr:row>0</xdr:row>
      <xdr:rowOff>533400</xdr:rowOff>
    </xdr:to>
    <xdr:pic>
      <xdr:nvPicPr>
        <xdr:cNvPr id="15" name="Picture 1" descr="\\ADISVR2\Shared\ADI_Projects\HGC\ADI_Art\PPT Template\Concept_01\Resultist_Identity.png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4300"/>
          <a:ext cx="1905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4762</xdr:rowOff>
    </xdr:from>
    <xdr:to>
      <xdr:col>7</xdr:col>
      <xdr:colOff>495300</xdr:colOff>
      <xdr:row>21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21</xdr:row>
      <xdr:rowOff>33337</xdr:rowOff>
    </xdr:from>
    <xdr:to>
      <xdr:col>7</xdr:col>
      <xdr:colOff>495300</xdr:colOff>
      <xdr:row>34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7</xdr:row>
      <xdr:rowOff>185737</xdr:rowOff>
    </xdr:from>
    <xdr:to>
      <xdr:col>13</xdr:col>
      <xdr:colOff>485775</xdr:colOff>
      <xdr:row>21</xdr:row>
      <xdr:rowOff>66674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21</xdr:row>
      <xdr:rowOff>33337</xdr:rowOff>
    </xdr:from>
    <xdr:to>
      <xdr:col>13</xdr:col>
      <xdr:colOff>485775</xdr:colOff>
      <xdr:row>34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7</xdr:row>
      <xdr:rowOff>185737</xdr:rowOff>
    </xdr:from>
    <xdr:to>
      <xdr:col>19</xdr:col>
      <xdr:colOff>485775</xdr:colOff>
      <xdr:row>21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21</xdr:row>
      <xdr:rowOff>42862</xdr:rowOff>
    </xdr:from>
    <xdr:to>
      <xdr:col>19</xdr:col>
      <xdr:colOff>485775</xdr:colOff>
      <xdr:row>34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19050</xdr:colOff>
      <xdr:row>7</xdr:row>
      <xdr:rowOff>185737</xdr:rowOff>
    </xdr:from>
    <xdr:to>
      <xdr:col>25</xdr:col>
      <xdr:colOff>504825</xdr:colOff>
      <xdr:row>21</xdr:row>
      <xdr:rowOff>57150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19050</xdr:colOff>
      <xdr:row>21</xdr:row>
      <xdr:rowOff>52387</xdr:rowOff>
    </xdr:from>
    <xdr:to>
      <xdr:col>25</xdr:col>
      <xdr:colOff>504825</xdr:colOff>
      <xdr:row>34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0</xdr:colOff>
      <xdr:row>8</xdr:row>
      <xdr:rowOff>4762</xdr:rowOff>
    </xdr:from>
    <xdr:to>
      <xdr:col>31</xdr:col>
      <xdr:colOff>485775</xdr:colOff>
      <xdr:row>21</xdr:row>
      <xdr:rowOff>66675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0</xdr:colOff>
      <xdr:row>21</xdr:row>
      <xdr:rowOff>61912</xdr:rowOff>
    </xdr:from>
    <xdr:to>
      <xdr:col>31</xdr:col>
      <xdr:colOff>485775</xdr:colOff>
      <xdr:row>34</xdr:row>
      <xdr:rowOff>66675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8</xdr:row>
      <xdr:rowOff>14287</xdr:rowOff>
    </xdr:from>
    <xdr:to>
      <xdr:col>37</xdr:col>
      <xdr:colOff>485775</xdr:colOff>
      <xdr:row>21</xdr:row>
      <xdr:rowOff>66675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0</xdr:colOff>
      <xdr:row>21</xdr:row>
      <xdr:rowOff>71437</xdr:rowOff>
    </xdr:from>
    <xdr:to>
      <xdr:col>37</xdr:col>
      <xdr:colOff>485775</xdr:colOff>
      <xdr:row>34</xdr:row>
      <xdr:rowOff>57150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38</xdr:col>
      <xdr:colOff>9525</xdr:colOff>
      <xdr:row>13</xdr:row>
      <xdr:rowOff>14287</xdr:rowOff>
    </xdr:from>
    <xdr:to>
      <xdr:col>42</xdr:col>
      <xdr:colOff>257175</xdr:colOff>
      <xdr:row>27</xdr:row>
      <xdr:rowOff>90487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114300</xdr:rowOff>
    </xdr:from>
    <xdr:to>
      <xdr:col>1</xdr:col>
      <xdr:colOff>1781175</xdr:colOff>
      <xdr:row>0</xdr:row>
      <xdr:rowOff>533400</xdr:rowOff>
    </xdr:to>
    <xdr:pic>
      <xdr:nvPicPr>
        <xdr:cNvPr id="15" name="Picture 1" descr="\\ADISVR2\Shared\ADI_Projects\HGC\ADI_Art\PPT Template\Concept_01\Resultist_Identity.png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4300"/>
          <a:ext cx="1905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5" x14ac:dyDescent="0.25"/>
  <cols>
    <col min="1" max="1" width="2.7109375" style="1" customWidth="1"/>
    <col min="2" max="2" width="31.28515625" customWidth="1"/>
    <col min="3" max="3" width="11.85546875" customWidth="1"/>
    <col min="4" max="4" width="13.42578125" customWidth="1"/>
    <col min="5" max="5" width="10.7109375" customWidth="1"/>
    <col min="6" max="6" width="11.85546875" customWidth="1"/>
    <col min="7" max="7" width="13.42578125" customWidth="1"/>
    <col min="8" max="8" width="10.7109375" customWidth="1"/>
    <col min="9" max="9" width="11.85546875" customWidth="1"/>
    <col min="10" max="10" width="13.42578125" customWidth="1"/>
    <col min="11" max="11" width="10.7109375" customWidth="1"/>
    <col min="12" max="12" width="11.85546875" customWidth="1"/>
    <col min="13" max="13" width="13.42578125" customWidth="1"/>
    <col min="14" max="14" width="10.7109375" customWidth="1"/>
    <col min="15" max="15" width="11.85546875" customWidth="1"/>
    <col min="16" max="16" width="13.42578125" customWidth="1"/>
    <col min="17" max="17" width="10.7109375" customWidth="1"/>
    <col min="18" max="18" width="11.85546875" customWidth="1"/>
    <col min="19" max="19" width="13.42578125" customWidth="1"/>
    <col min="20" max="20" width="10.7109375" customWidth="1"/>
    <col min="21" max="21" width="11.85546875" customWidth="1"/>
    <col min="22" max="22" width="13.42578125" customWidth="1"/>
    <col min="23" max="23" width="10.7109375" customWidth="1"/>
    <col min="24" max="24" width="11.85546875" customWidth="1"/>
    <col min="25" max="25" width="13.42578125" customWidth="1"/>
    <col min="26" max="26" width="10.7109375" customWidth="1"/>
    <col min="27" max="27" width="11.85546875" customWidth="1"/>
    <col min="28" max="28" width="13.42578125" customWidth="1"/>
    <col min="29" max="29" width="10.7109375" customWidth="1"/>
    <col min="30" max="30" width="11.85546875" customWidth="1"/>
    <col min="31" max="31" width="13.42578125" customWidth="1"/>
    <col min="32" max="32" width="10.7109375" customWidth="1"/>
    <col min="33" max="33" width="11.85546875" customWidth="1"/>
    <col min="34" max="34" width="13.42578125" customWidth="1"/>
    <col min="35" max="35" width="10.7109375" customWidth="1"/>
    <col min="36" max="36" width="11.85546875" customWidth="1"/>
    <col min="37" max="37" width="13.42578125" customWidth="1"/>
    <col min="38" max="38" width="10.7109375" customWidth="1"/>
    <col min="39" max="39" width="15.85546875" customWidth="1"/>
    <col min="40" max="40" width="18" customWidth="1"/>
    <col min="41" max="41" width="12.7109375" customWidth="1"/>
    <col min="42" max="42" width="18.85546875" customWidth="1"/>
  </cols>
  <sheetData>
    <row r="1" spans="1:42" ht="48" customHeight="1" x14ac:dyDescent="0.25">
      <c r="C1" s="28" t="s">
        <v>95</v>
      </c>
    </row>
    <row r="2" spans="1:42" ht="30" x14ac:dyDescent="0.25">
      <c r="A2" s="7"/>
      <c r="B2" s="9" t="s">
        <v>56</v>
      </c>
      <c r="C2" s="12" t="s">
        <v>2</v>
      </c>
      <c r="D2" s="8" t="s">
        <v>0</v>
      </c>
      <c r="E2" s="13" t="s">
        <v>1</v>
      </c>
      <c r="F2" s="10" t="s">
        <v>13</v>
      </c>
      <c r="G2" s="8" t="s">
        <v>14</v>
      </c>
      <c r="H2" s="13" t="s">
        <v>15</v>
      </c>
      <c r="I2" s="10" t="s">
        <v>12</v>
      </c>
      <c r="J2" s="8" t="s">
        <v>16</v>
      </c>
      <c r="K2" s="13" t="s">
        <v>17</v>
      </c>
      <c r="L2" s="10" t="s">
        <v>11</v>
      </c>
      <c r="M2" s="8" t="s">
        <v>18</v>
      </c>
      <c r="N2" s="13" t="s">
        <v>19</v>
      </c>
      <c r="O2" s="10" t="s">
        <v>10</v>
      </c>
      <c r="P2" s="8" t="s">
        <v>20</v>
      </c>
      <c r="Q2" s="13" t="s">
        <v>21</v>
      </c>
      <c r="R2" s="10" t="s">
        <v>9</v>
      </c>
      <c r="S2" s="8" t="s">
        <v>22</v>
      </c>
      <c r="T2" s="13" t="s">
        <v>23</v>
      </c>
      <c r="U2" s="10" t="s">
        <v>8</v>
      </c>
      <c r="V2" s="8" t="s">
        <v>24</v>
      </c>
      <c r="W2" s="13" t="s">
        <v>25</v>
      </c>
      <c r="X2" s="10" t="s">
        <v>7</v>
      </c>
      <c r="Y2" s="8" t="s">
        <v>26</v>
      </c>
      <c r="Z2" s="13" t="s">
        <v>27</v>
      </c>
      <c r="AA2" s="10" t="s">
        <v>6</v>
      </c>
      <c r="AB2" s="8" t="s">
        <v>28</v>
      </c>
      <c r="AC2" s="13" t="s">
        <v>29</v>
      </c>
      <c r="AD2" s="10" t="s">
        <v>5</v>
      </c>
      <c r="AE2" s="8" t="s">
        <v>30</v>
      </c>
      <c r="AF2" s="13" t="s">
        <v>31</v>
      </c>
      <c r="AG2" s="10" t="s">
        <v>4</v>
      </c>
      <c r="AH2" s="8" t="s">
        <v>32</v>
      </c>
      <c r="AI2" s="13" t="s">
        <v>33</v>
      </c>
      <c r="AJ2" s="10" t="s">
        <v>3</v>
      </c>
      <c r="AK2" s="8" t="s">
        <v>34</v>
      </c>
      <c r="AL2" s="13" t="s">
        <v>35</v>
      </c>
      <c r="AM2" s="10" t="s">
        <v>36</v>
      </c>
      <c r="AN2" s="8" t="s">
        <v>37</v>
      </c>
      <c r="AO2" s="8" t="s">
        <v>38</v>
      </c>
      <c r="AP2" s="35" t="s">
        <v>96</v>
      </c>
    </row>
    <row r="3" spans="1:42" x14ac:dyDescent="0.25">
      <c r="A3" s="6">
        <v>1</v>
      </c>
      <c r="B3" s="15" t="s">
        <v>62</v>
      </c>
      <c r="C3" s="16">
        <v>14000</v>
      </c>
      <c r="D3" s="2">
        <f>E3*C3</f>
        <v>2800</v>
      </c>
      <c r="E3" s="17">
        <v>0.2</v>
      </c>
      <c r="F3" s="18">
        <v>0</v>
      </c>
      <c r="G3" s="2">
        <v>0</v>
      </c>
      <c r="H3" s="17">
        <v>0</v>
      </c>
      <c r="I3" s="18">
        <v>12000</v>
      </c>
      <c r="J3" s="2">
        <f>K3*I3</f>
        <v>2160</v>
      </c>
      <c r="K3" s="17">
        <v>0.18</v>
      </c>
      <c r="L3" s="18">
        <v>6000</v>
      </c>
      <c r="M3" s="2">
        <f>N3*L3</f>
        <v>1440</v>
      </c>
      <c r="N3" s="17">
        <v>0.24</v>
      </c>
      <c r="O3" s="18">
        <v>8000</v>
      </c>
      <c r="P3" s="2">
        <f t="shared" ref="P3" si="0">Q3*O3</f>
        <v>1920</v>
      </c>
      <c r="Q3" s="17">
        <v>0.24</v>
      </c>
      <c r="R3" s="18">
        <v>0</v>
      </c>
      <c r="S3" s="2">
        <v>0</v>
      </c>
      <c r="T3" s="17">
        <v>0</v>
      </c>
      <c r="U3" s="18">
        <v>26000</v>
      </c>
      <c r="V3" s="2">
        <f t="shared" ref="V3" si="1">W3*U3</f>
        <v>4680</v>
      </c>
      <c r="W3" s="17">
        <v>0.18</v>
      </c>
      <c r="X3" s="18">
        <v>3000</v>
      </c>
      <c r="Y3" s="2">
        <f t="shared" ref="Y3" si="2">Z3*X3</f>
        <v>720</v>
      </c>
      <c r="Z3" s="17">
        <v>0.24</v>
      </c>
      <c r="AA3" s="18">
        <v>9000</v>
      </c>
      <c r="AB3" s="2">
        <f t="shared" ref="AB3" si="3">AC3*AA3</f>
        <v>1800</v>
      </c>
      <c r="AC3" s="17">
        <v>0.2</v>
      </c>
      <c r="AD3" s="18">
        <v>0</v>
      </c>
      <c r="AE3" s="2">
        <v>0</v>
      </c>
      <c r="AF3" s="17">
        <v>0</v>
      </c>
      <c r="AG3" s="18">
        <v>5000</v>
      </c>
      <c r="AH3" s="2">
        <f>AI3*AG3</f>
        <v>1200</v>
      </c>
      <c r="AI3" s="17">
        <v>0.24</v>
      </c>
      <c r="AJ3" s="18">
        <v>0</v>
      </c>
      <c r="AK3" s="2">
        <v>0</v>
      </c>
      <c r="AL3" s="17">
        <v>0</v>
      </c>
      <c r="AM3" s="11">
        <f>AJ3+AG3+AD3+AA3+X3+U3+R3+O3+L3+I3+F3+C3</f>
        <v>83000</v>
      </c>
      <c r="AN3" s="2">
        <f>AK3+AH3+AE3+AB3+Y3+V3+S3+P3+M3+J3+G3+D3</f>
        <v>16720</v>
      </c>
      <c r="AO3" s="3">
        <f>AN3/AM3</f>
        <v>0.20144578313253012</v>
      </c>
      <c r="AP3" s="34">
        <f>(36-COUNTIF(C3:AL3,"=0"))/3</f>
        <v>8</v>
      </c>
    </row>
    <row r="4" spans="1:42" x14ac:dyDescent="0.25">
      <c r="A4" s="6">
        <v>2</v>
      </c>
      <c r="B4" s="15" t="s">
        <v>63</v>
      </c>
      <c r="C4" s="16">
        <v>5000</v>
      </c>
      <c r="D4" s="2">
        <f>C4*E4</f>
        <v>1100</v>
      </c>
      <c r="E4" s="17">
        <v>0.22</v>
      </c>
      <c r="F4" s="18">
        <v>5000</v>
      </c>
      <c r="G4" s="2">
        <f>F4*H4</f>
        <v>1100</v>
      </c>
      <c r="H4" s="17">
        <v>0.22</v>
      </c>
      <c r="I4" s="18">
        <v>5000</v>
      </c>
      <c r="J4" s="2">
        <f>I4*K4</f>
        <v>1100</v>
      </c>
      <c r="K4" s="17">
        <v>0.22</v>
      </c>
      <c r="L4" s="18">
        <v>5000</v>
      </c>
      <c r="M4" s="2">
        <f>L4*N4</f>
        <v>1100</v>
      </c>
      <c r="N4" s="17">
        <v>0.22</v>
      </c>
      <c r="O4" s="18">
        <v>5000</v>
      </c>
      <c r="P4" s="2">
        <f t="shared" ref="P4:P7" si="4">O4*Q4</f>
        <v>1100</v>
      </c>
      <c r="Q4" s="17">
        <v>0.22</v>
      </c>
      <c r="R4" s="18">
        <v>5000</v>
      </c>
      <c r="S4" s="2">
        <f t="shared" ref="S4:S7" si="5">R4*T4</f>
        <v>1100</v>
      </c>
      <c r="T4" s="17">
        <v>0.22</v>
      </c>
      <c r="U4" s="18">
        <v>5000</v>
      </c>
      <c r="V4" s="2">
        <f t="shared" ref="V4:V7" si="6">U4*W4</f>
        <v>1100</v>
      </c>
      <c r="W4" s="17">
        <v>0.22</v>
      </c>
      <c r="X4" s="18">
        <v>5000</v>
      </c>
      <c r="Y4" s="2">
        <f t="shared" ref="Y4:Y7" si="7">X4*Z4</f>
        <v>1100</v>
      </c>
      <c r="Z4" s="17">
        <v>0.22</v>
      </c>
      <c r="AA4" s="18">
        <v>5000</v>
      </c>
      <c r="AB4" s="2">
        <f t="shared" ref="AB4:AB7" si="8">AA4*AC4</f>
        <v>1100</v>
      </c>
      <c r="AC4" s="17">
        <v>0.22</v>
      </c>
      <c r="AD4" s="18">
        <v>5000</v>
      </c>
      <c r="AE4" s="2">
        <f t="shared" ref="AE4:AE7" si="9">AD4*AF4</f>
        <v>1100</v>
      </c>
      <c r="AF4" s="17">
        <v>0.22</v>
      </c>
      <c r="AG4" s="18">
        <v>5000</v>
      </c>
      <c r="AH4" s="2">
        <f t="shared" ref="AH4:AH7" si="10">AG4*AI4</f>
        <v>1100</v>
      </c>
      <c r="AI4" s="17">
        <v>0.22</v>
      </c>
      <c r="AJ4" s="18">
        <v>5000</v>
      </c>
      <c r="AK4" s="2">
        <f t="shared" ref="AK4:AK7" si="11">AJ4*AL4</f>
        <v>1100</v>
      </c>
      <c r="AL4" s="17">
        <v>0.22</v>
      </c>
      <c r="AM4" s="11">
        <f t="shared" ref="AM4:AN7" si="12">AJ4+AG4+AD4+AA4+X4+U4+R4+O4+L4+I4+F4+C4</f>
        <v>60000</v>
      </c>
      <c r="AN4" s="2">
        <f t="shared" si="12"/>
        <v>13200</v>
      </c>
      <c r="AO4" s="3">
        <f t="shared" ref="AO4:AO7" si="13">AN4/AM4</f>
        <v>0.22</v>
      </c>
      <c r="AP4" s="34">
        <f t="shared" ref="AP4:AP7" si="14">(36-COUNTIF(C4:AL4,"=0"))/3</f>
        <v>12</v>
      </c>
    </row>
    <row r="5" spans="1:42" x14ac:dyDescent="0.25">
      <c r="A5" s="6">
        <v>3</v>
      </c>
      <c r="B5" s="15" t="s">
        <v>64</v>
      </c>
      <c r="C5" s="16">
        <v>10000</v>
      </c>
      <c r="D5" s="2">
        <f>C5*E5</f>
        <v>2000</v>
      </c>
      <c r="E5" s="17">
        <v>0.2</v>
      </c>
      <c r="F5" s="18">
        <v>10000</v>
      </c>
      <c r="G5" s="2">
        <f>F5*H5</f>
        <v>2000</v>
      </c>
      <c r="H5" s="17">
        <v>0.2</v>
      </c>
      <c r="I5" s="18">
        <v>10000</v>
      </c>
      <c r="J5" s="2">
        <f>I5*K5</f>
        <v>2000</v>
      </c>
      <c r="K5" s="17">
        <v>0.2</v>
      </c>
      <c r="L5" s="18">
        <v>10000</v>
      </c>
      <c r="M5" s="2">
        <f>L5*N5</f>
        <v>2000</v>
      </c>
      <c r="N5" s="17">
        <v>0.2</v>
      </c>
      <c r="O5" s="18">
        <v>10000</v>
      </c>
      <c r="P5" s="2">
        <f t="shared" si="4"/>
        <v>2000</v>
      </c>
      <c r="Q5" s="17">
        <v>0.2</v>
      </c>
      <c r="R5" s="18">
        <v>10000</v>
      </c>
      <c r="S5" s="2">
        <f t="shared" si="5"/>
        <v>2000</v>
      </c>
      <c r="T5" s="17">
        <v>0.2</v>
      </c>
      <c r="U5" s="18">
        <v>10000</v>
      </c>
      <c r="V5" s="2">
        <f t="shared" si="6"/>
        <v>2000</v>
      </c>
      <c r="W5" s="17">
        <v>0.2</v>
      </c>
      <c r="X5" s="18">
        <v>10000</v>
      </c>
      <c r="Y5" s="2">
        <f t="shared" si="7"/>
        <v>2000</v>
      </c>
      <c r="Z5" s="17">
        <v>0.2</v>
      </c>
      <c r="AA5" s="18">
        <v>10000</v>
      </c>
      <c r="AB5" s="2">
        <f t="shared" si="8"/>
        <v>2000</v>
      </c>
      <c r="AC5" s="17">
        <v>0.2</v>
      </c>
      <c r="AD5" s="18">
        <v>10000</v>
      </c>
      <c r="AE5" s="2">
        <f t="shared" si="9"/>
        <v>2000</v>
      </c>
      <c r="AF5" s="17">
        <v>0.2</v>
      </c>
      <c r="AG5" s="18">
        <v>10000</v>
      </c>
      <c r="AH5" s="2">
        <f t="shared" si="10"/>
        <v>2000</v>
      </c>
      <c r="AI5" s="17">
        <v>0.2</v>
      </c>
      <c r="AJ5" s="18">
        <v>10000</v>
      </c>
      <c r="AK5" s="2">
        <f>AJ5*AL5</f>
        <v>2000</v>
      </c>
      <c r="AL5" s="17">
        <v>0.2</v>
      </c>
      <c r="AM5" s="11">
        <f t="shared" si="12"/>
        <v>120000</v>
      </c>
      <c r="AN5" s="2">
        <f t="shared" si="12"/>
        <v>24000</v>
      </c>
      <c r="AO5" s="3">
        <f t="shared" si="13"/>
        <v>0.2</v>
      </c>
      <c r="AP5" s="34">
        <f t="shared" si="14"/>
        <v>12</v>
      </c>
    </row>
    <row r="6" spans="1:42" x14ac:dyDescent="0.25">
      <c r="A6" s="6">
        <v>4</v>
      </c>
      <c r="B6" s="15" t="s">
        <v>83</v>
      </c>
      <c r="C6" s="16">
        <v>6000</v>
      </c>
      <c r="D6" s="2">
        <f>C6*E6</f>
        <v>1560</v>
      </c>
      <c r="E6" s="17">
        <v>0.26</v>
      </c>
      <c r="F6" s="18">
        <v>0</v>
      </c>
      <c r="G6" s="2">
        <f>F6*H6</f>
        <v>0</v>
      </c>
      <c r="H6" s="17">
        <v>0</v>
      </c>
      <c r="I6" s="18">
        <v>6000</v>
      </c>
      <c r="J6" s="2">
        <f>I6*K6</f>
        <v>1560</v>
      </c>
      <c r="K6" s="17">
        <v>0.26</v>
      </c>
      <c r="L6" s="18">
        <v>0</v>
      </c>
      <c r="M6" s="2">
        <f>L6*N6</f>
        <v>0</v>
      </c>
      <c r="N6" s="17">
        <v>0</v>
      </c>
      <c r="O6" s="18">
        <v>6000</v>
      </c>
      <c r="P6" s="2">
        <f t="shared" si="4"/>
        <v>1560</v>
      </c>
      <c r="Q6" s="17">
        <v>0.26</v>
      </c>
      <c r="R6" s="18">
        <v>0</v>
      </c>
      <c r="S6" s="2">
        <f t="shared" si="5"/>
        <v>0</v>
      </c>
      <c r="T6" s="17">
        <v>0</v>
      </c>
      <c r="U6" s="18">
        <v>6000</v>
      </c>
      <c r="V6" s="2">
        <f t="shared" si="6"/>
        <v>1560</v>
      </c>
      <c r="W6" s="17">
        <v>0.26</v>
      </c>
      <c r="X6" s="18">
        <v>0</v>
      </c>
      <c r="Y6" s="2">
        <f t="shared" si="7"/>
        <v>0</v>
      </c>
      <c r="Z6" s="17">
        <v>0</v>
      </c>
      <c r="AA6" s="18">
        <v>6000</v>
      </c>
      <c r="AB6" s="2">
        <f t="shared" si="8"/>
        <v>1560</v>
      </c>
      <c r="AC6" s="17">
        <v>0.26</v>
      </c>
      <c r="AD6" s="18">
        <v>0</v>
      </c>
      <c r="AE6" s="2">
        <f t="shared" si="9"/>
        <v>0</v>
      </c>
      <c r="AF6" s="17">
        <v>0</v>
      </c>
      <c r="AG6" s="18">
        <v>6000</v>
      </c>
      <c r="AH6" s="2">
        <f t="shared" si="10"/>
        <v>1560</v>
      </c>
      <c r="AI6" s="17">
        <v>0.26</v>
      </c>
      <c r="AJ6" s="18">
        <v>0</v>
      </c>
      <c r="AK6" s="2">
        <f t="shared" si="11"/>
        <v>0</v>
      </c>
      <c r="AL6" s="17">
        <v>0</v>
      </c>
      <c r="AM6" s="11">
        <f t="shared" si="12"/>
        <v>36000</v>
      </c>
      <c r="AN6" s="2">
        <f t="shared" si="12"/>
        <v>9360</v>
      </c>
      <c r="AO6" s="3">
        <f t="shared" si="13"/>
        <v>0.26</v>
      </c>
      <c r="AP6" s="34">
        <f t="shared" si="14"/>
        <v>6</v>
      </c>
    </row>
    <row r="7" spans="1:42" ht="15.75" thickBot="1" x14ac:dyDescent="0.3">
      <c r="A7" s="6">
        <v>5</v>
      </c>
      <c r="B7" s="15" t="s">
        <v>82</v>
      </c>
      <c r="C7" s="16">
        <v>45000</v>
      </c>
      <c r="D7" s="2">
        <f>C7*E7</f>
        <v>7650.0000000000009</v>
      </c>
      <c r="E7" s="17">
        <v>0.17</v>
      </c>
      <c r="F7" s="18">
        <v>0</v>
      </c>
      <c r="G7" s="2">
        <f>F7*H7</f>
        <v>0</v>
      </c>
      <c r="H7" s="17">
        <v>0</v>
      </c>
      <c r="I7" s="18">
        <v>0</v>
      </c>
      <c r="J7" s="2">
        <f>I7*K7</f>
        <v>0</v>
      </c>
      <c r="K7" s="17">
        <v>0</v>
      </c>
      <c r="L7" s="18">
        <v>38000</v>
      </c>
      <c r="M7" s="2">
        <f>L7*N7</f>
        <v>6460.0000000000009</v>
      </c>
      <c r="N7" s="17">
        <v>0.17</v>
      </c>
      <c r="O7" s="18">
        <v>0</v>
      </c>
      <c r="P7" s="2">
        <f t="shared" si="4"/>
        <v>0</v>
      </c>
      <c r="Q7" s="17">
        <v>0</v>
      </c>
      <c r="R7" s="18">
        <v>0</v>
      </c>
      <c r="S7" s="2">
        <f t="shared" si="5"/>
        <v>0</v>
      </c>
      <c r="T7" s="17">
        <v>0</v>
      </c>
      <c r="U7" s="18">
        <v>42000</v>
      </c>
      <c r="V7" s="2">
        <f t="shared" si="6"/>
        <v>7140.0000000000009</v>
      </c>
      <c r="W7" s="17">
        <v>0.17</v>
      </c>
      <c r="X7" s="18">
        <v>0</v>
      </c>
      <c r="Y7" s="2">
        <f t="shared" si="7"/>
        <v>0</v>
      </c>
      <c r="Z7" s="17">
        <v>0</v>
      </c>
      <c r="AA7" s="18">
        <v>0</v>
      </c>
      <c r="AB7" s="2">
        <f t="shared" si="8"/>
        <v>0</v>
      </c>
      <c r="AC7" s="17">
        <v>0</v>
      </c>
      <c r="AD7" s="18">
        <v>27000</v>
      </c>
      <c r="AE7" s="2">
        <f t="shared" si="9"/>
        <v>4590</v>
      </c>
      <c r="AF7" s="17">
        <v>0.17</v>
      </c>
      <c r="AG7" s="18">
        <v>0</v>
      </c>
      <c r="AH7" s="2">
        <f t="shared" si="10"/>
        <v>0</v>
      </c>
      <c r="AI7" s="17">
        <v>0</v>
      </c>
      <c r="AJ7" s="18">
        <v>0</v>
      </c>
      <c r="AK7" s="2">
        <f t="shared" si="11"/>
        <v>0</v>
      </c>
      <c r="AL7" s="17">
        <v>0</v>
      </c>
      <c r="AM7" s="14">
        <f t="shared" si="12"/>
        <v>152000</v>
      </c>
      <c r="AN7" s="4">
        <f t="shared" si="12"/>
        <v>25840</v>
      </c>
      <c r="AO7" s="3">
        <f t="shared" si="13"/>
        <v>0.17</v>
      </c>
      <c r="AP7" s="34">
        <f t="shared" si="14"/>
        <v>4</v>
      </c>
    </row>
    <row r="8" spans="1:42" ht="15.75" thickTop="1" x14ac:dyDescent="0.25">
      <c r="AM8" s="5">
        <f>SUM(AM3:AM7)</f>
        <v>451000</v>
      </c>
      <c r="AN8" s="5">
        <f>SUM(AN3:AN7)</f>
        <v>89120</v>
      </c>
      <c r="AO8" s="3">
        <f>AN8/AM8</f>
        <v>0.19760532150776053</v>
      </c>
      <c r="AP8" s="36"/>
    </row>
    <row r="9" spans="1:42" x14ac:dyDescent="0.25">
      <c r="A9" s="19"/>
      <c r="B9" s="30" t="s">
        <v>88</v>
      </c>
    </row>
    <row r="10" spans="1:42" x14ac:dyDescent="0.25">
      <c r="A10" s="19"/>
      <c r="B10" s="20" t="s">
        <v>86</v>
      </c>
    </row>
    <row r="11" spans="1:42" x14ac:dyDescent="0.25">
      <c r="A11" s="19"/>
      <c r="B11" s="20" t="s">
        <v>51</v>
      </c>
    </row>
    <row r="12" spans="1:42" ht="18" customHeight="1" x14ac:dyDescent="0.25">
      <c r="A12" s="23" t="s">
        <v>39</v>
      </c>
      <c r="B12" s="24" t="s">
        <v>52</v>
      </c>
    </row>
    <row r="13" spans="1:42" ht="18" customHeight="1" x14ac:dyDescent="0.25">
      <c r="A13" s="23"/>
      <c r="B13" s="25" t="s">
        <v>55</v>
      </c>
    </row>
    <row r="14" spans="1:42" ht="18" customHeight="1" x14ac:dyDescent="0.25">
      <c r="A14" s="26" t="s">
        <v>41</v>
      </c>
      <c r="B14" s="27" t="s">
        <v>54</v>
      </c>
    </row>
    <row r="15" spans="1:42" ht="18" customHeight="1" x14ac:dyDescent="0.25">
      <c r="A15" s="26" t="s">
        <v>42</v>
      </c>
      <c r="B15" s="27" t="s">
        <v>53</v>
      </c>
    </row>
    <row r="16" spans="1:42" ht="18" customHeight="1" x14ac:dyDescent="0.25">
      <c r="A16" s="19" t="s">
        <v>50</v>
      </c>
      <c r="B16" s="20" t="s">
        <v>90</v>
      </c>
    </row>
    <row r="17" spans="1:2" x14ac:dyDescent="0.25">
      <c r="A17" s="19"/>
      <c r="B17" s="20" t="s">
        <v>77</v>
      </c>
    </row>
    <row r="18" spans="1:2" x14ac:dyDescent="0.25">
      <c r="A18" s="19" t="s">
        <v>50</v>
      </c>
      <c r="B18" s="20" t="s">
        <v>78</v>
      </c>
    </row>
    <row r="19" spans="1:2" x14ac:dyDescent="0.25">
      <c r="A19" s="19"/>
      <c r="B19" s="20" t="s">
        <v>79</v>
      </c>
    </row>
    <row r="20" spans="1:2" x14ac:dyDescent="0.25">
      <c r="A20" s="19" t="s">
        <v>50</v>
      </c>
      <c r="B20" s="20" t="s">
        <v>80</v>
      </c>
    </row>
    <row r="21" spans="1:2" x14ac:dyDescent="0.25">
      <c r="A21" s="19" t="s">
        <v>50</v>
      </c>
      <c r="B21" s="20" t="s">
        <v>81</v>
      </c>
    </row>
    <row r="22" spans="1:2" x14ac:dyDescent="0.25">
      <c r="A22" s="19"/>
      <c r="B22" s="20" t="s">
        <v>91</v>
      </c>
    </row>
    <row r="23" spans="1:2" x14ac:dyDescent="0.25">
      <c r="A23" s="19"/>
      <c r="B23" s="21"/>
    </row>
    <row r="24" spans="1:2" ht="15" customHeight="1" x14ac:dyDescent="0.25">
      <c r="A24" s="19"/>
      <c r="B24" s="29" t="s">
        <v>89</v>
      </c>
    </row>
    <row r="25" spans="1:2" ht="15" customHeight="1" x14ac:dyDescent="0.25">
      <c r="A25" s="19"/>
      <c r="B25" s="22" t="s">
        <v>57</v>
      </c>
    </row>
    <row r="26" spans="1:2" ht="15" customHeight="1" x14ac:dyDescent="0.25">
      <c r="A26" s="19"/>
      <c r="B26" s="22" t="s">
        <v>92</v>
      </c>
    </row>
    <row r="27" spans="1:2" ht="15" customHeight="1" x14ac:dyDescent="0.25">
      <c r="A27" s="19"/>
      <c r="B27" s="22" t="s">
        <v>58</v>
      </c>
    </row>
    <row r="28" spans="1:2" ht="15" customHeight="1" x14ac:dyDescent="0.25">
      <c r="A28" s="19"/>
      <c r="B28" s="22" t="s">
        <v>59</v>
      </c>
    </row>
    <row r="29" spans="1:2" ht="15" customHeight="1" x14ac:dyDescent="0.25">
      <c r="A29" s="19"/>
      <c r="B29" s="22" t="s">
        <v>60</v>
      </c>
    </row>
    <row r="30" spans="1:2" ht="15" customHeight="1" x14ac:dyDescent="0.25">
      <c r="A30" s="19"/>
      <c r="B30" s="22" t="s">
        <v>61</v>
      </c>
    </row>
    <row r="31" spans="1:2" ht="15" customHeight="1" x14ac:dyDescent="0.25">
      <c r="A31" s="19"/>
      <c r="B31" s="22" t="s">
        <v>71</v>
      </c>
    </row>
    <row r="32" spans="1:2" ht="15" customHeight="1" x14ac:dyDescent="0.25">
      <c r="A32" s="19"/>
      <c r="B32" s="22" t="s">
        <v>72</v>
      </c>
    </row>
    <row r="33" spans="1:2" ht="15" customHeight="1" x14ac:dyDescent="0.25">
      <c r="A33" s="19"/>
      <c r="B33" s="22" t="s">
        <v>73</v>
      </c>
    </row>
    <row r="34" spans="1:2" ht="15" customHeight="1" x14ac:dyDescent="0.25">
      <c r="A34" s="19" t="s">
        <v>50</v>
      </c>
      <c r="B34" s="22" t="s">
        <v>74</v>
      </c>
    </row>
    <row r="35" spans="1:2" ht="15" customHeight="1" x14ac:dyDescent="0.25">
      <c r="A35" s="19"/>
      <c r="B35" s="22" t="s">
        <v>75</v>
      </c>
    </row>
    <row r="36" spans="1:2" ht="15" customHeight="1" x14ac:dyDescent="0.25">
      <c r="A36" s="19" t="s">
        <v>50</v>
      </c>
      <c r="B36" s="22" t="s">
        <v>76</v>
      </c>
    </row>
    <row r="37" spans="1:2" x14ac:dyDescent="0.25">
      <c r="A37" s="19"/>
    </row>
    <row r="38" spans="1:2" x14ac:dyDescent="0.25">
      <c r="A38" s="19"/>
      <c r="B38" s="31" t="s">
        <v>85</v>
      </c>
    </row>
    <row r="39" spans="1:2" x14ac:dyDescent="0.25">
      <c r="B39" s="32"/>
    </row>
    <row r="40" spans="1:2" x14ac:dyDescent="0.25">
      <c r="B40" s="33" t="s">
        <v>87</v>
      </c>
    </row>
  </sheetData>
  <sheetProtection password="84EA" sheet="1" objects="1" scenarios="1" selectLockedCells="1" selectUnlockedCells="1"/>
  <mergeCells count="1">
    <mergeCell ref="B38:B39"/>
  </mergeCells>
  <pageMargins left="0.7" right="0.7" top="0.75" bottom="0.75" header="0.3" footer="0.3"/>
  <pageSetup scale="87" orientation="portrait" r:id="rId1"/>
  <colBreaks count="6" manualBreakCount="6">
    <brk id="8" max="1048575" man="1"/>
    <brk id="14" max="1048575" man="1"/>
    <brk id="20" max="1048575" man="1"/>
    <brk id="26" max="1048575" man="1"/>
    <brk id="32" max="1048575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defaultRowHeight="15" x14ac:dyDescent="0.25"/>
  <cols>
    <col min="1" max="1" width="2.7109375" style="37" customWidth="1"/>
    <col min="2" max="2" width="31.140625" style="38" customWidth="1"/>
    <col min="3" max="3" width="11.85546875" style="38" customWidth="1"/>
    <col min="4" max="4" width="13.42578125" style="38" customWidth="1"/>
    <col min="5" max="5" width="10.7109375" style="38" customWidth="1"/>
    <col min="6" max="6" width="11.85546875" style="38" customWidth="1"/>
    <col min="7" max="7" width="13.42578125" style="38" customWidth="1"/>
    <col min="8" max="8" width="10.7109375" style="38" customWidth="1"/>
    <col min="9" max="9" width="11.85546875" style="38" customWidth="1"/>
    <col min="10" max="10" width="13.42578125" style="38" customWidth="1"/>
    <col min="11" max="11" width="10.7109375" style="38" customWidth="1"/>
    <col min="12" max="12" width="11.85546875" style="38" customWidth="1"/>
    <col min="13" max="13" width="13.42578125" style="38" customWidth="1"/>
    <col min="14" max="14" width="10.7109375" style="38" customWidth="1"/>
    <col min="15" max="15" width="11.85546875" style="38" customWidth="1"/>
    <col min="16" max="16" width="13.42578125" style="38" customWidth="1"/>
    <col min="17" max="17" width="10.7109375" style="38" customWidth="1"/>
    <col min="18" max="18" width="11.85546875" style="38" customWidth="1"/>
    <col min="19" max="19" width="13.42578125" style="38" customWidth="1"/>
    <col min="20" max="20" width="10.7109375" style="38" customWidth="1"/>
    <col min="21" max="21" width="11.85546875" style="38" customWidth="1"/>
    <col min="22" max="22" width="13.42578125" style="38" customWidth="1"/>
    <col min="23" max="23" width="10.7109375" style="38" customWidth="1"/>
    <col min="24" max="24" width="11.85546875" style="38" customWidth="1"/>
    <col min="25" max="25" width="13.42578125" style="38" customWidth="1"/>
    <col min="26" max="26" width="10.7109375" style="38" customWidth="1"/>
    <col min="27" max="27" width="11.85546875" style="38" customWidth="1"/>
    <col min="28" max="28" width="13.42578125" style="38" customWidth="1"/>
    <col min="29" max="29" width="10.7109375" style="38" customWidth="1"/>
    <col min="30" max="30" width="11.85546875" style="38" customWidth="1"/>
    <col min="31" max="31" width="13.42578125" style="38" customWidth="1"/>
    <col min="32" max="32" width="10.7109375" style="38" customWidth="1"/>
    <col min="33" max="33" width="11.85546875" style="38" customWidth="1"/>
    <col min="34" max="34" width="13.42578125" style="38" customWidth="1"/>
    <col min="35" max="35" width="10.7109375" style="38" customWidth="1"/>
    <col min="36" max="36" width="11.85546875" style="38" customWidth="1"/>
    <col min="37" max="37" width="13.42578125" style="38" customWidth="1"/>
    <col min="38" max="38" width="10.7109375" style="38" customWidth="1"/>
    <col min="39" max="39" width="15.85546875" style="38" customWidth="1"/>
    <col min="40" max="40" width="18" style="38" customWidth="1"/>
    <col min="41" max="41" width="12.7109375" style="38" customWidth="1"/>
    <col min="42" max="42" width="19.7109375" style="38" customWidth="1"/>
    <col min="43" max="16384" width="9.140625" style="38"/>
  </cols>
  <sheetData>
    <row r="1" spans="1:42" ht="48" customHeight="1" x14ac:dyDescent="0.25">
      <c r="C1" s="39" t="s">
        <v>93</v>
      </c>
    </row>
    <row r="2" spans="1:42" ht="30" x14ac:dyDescent="0.25">
      <c r="A2" s="40"/>
      <c r="B2" s="41" t="s">
        <v>56</v>
      </c>
      <c r="C2" s="42" t="s">
        <v>2</v>
      </c>
      <c r="D2" s="43" t="s">
        <v>0</v>
      </c>
      <c r="E2" s="44" t="s">
        <v>1</v>
      </c>
      <c r="F2" s="45" t="s">
        <v>13</v>
      </c>
      <c r="G2" s="43" t="s">
        <v>14</v>
      </c>
      <c r="H2" s="44" t="s">
        <v>15</v>
      </c>
      <c r="I2" s="45" t="s">
        <v>12</v>
      </c>
      <c r="J2" s="43" t="s">
        <v>16</v>
      </c>
      <c r="K2" s="44" t="s">
        <v>17</v>
      </c>
      <c r="L2" s="45" t="s">
        <v>11</v>
      </c>
      <c r="M2" s="43" t="s">
        <v>18</v>
      </c>
      <c r="N2" s="44" t="s">
        <v>19</v>
      </c>
      <c r="O2" s="45" t="s">
        <v>10</v>
      </c>
      <c r="P2" s="43" t="s">
        <v>20</v>
      </c>
      <c r="Q2" s="44" t="s">
        <v>21</v>
      </c>
      <c r="R2" s="45" t="s">
        <v>9</v>
      </c>
      <c r="S2" s="43" t="s">
        <v>22</v>
      </c>
      <c r="T2" s="44" t="s">
        <v>23</v>
      </c>
      <c r="U2" s="45" t="s">
        <v>8</v>
      </c>
      <c r="V2" s="43" t="s">
        <v>24</v>
      </c>
      <c r="W2" s="44" t="s">
        <v>25</v>
      </c>
      <c r="X2" s="45" t="s">
        <v>7</v>
      </c>
      <c r="Y2" s="43" t="s">
        <v>26</v>
      </c>
      <c r="Z2" s="44" t="s">
        <v>27</v>
      </c>
      <c r="AA2" s="45" t="s">
        <v>6</v>
      </c>
      <c r="AB2" s="43" t="s">
        <v>28</v>
      </c>
      <c r="AC2" s="44" t="s">
        <v>29</v>
      </c>
      <c r="AD2" s="45" t="s">
        <v>5</v>
      </c>
      <c r="AE2" s="43" t="s">
        <v>30</v>
      </c>
      <c r="AF2" s="44" t="s">
        <v>31</v>
      </c>
      <c r="AG2" s="45" t="s">
        <v>4</v>
      </c>
      <c r="AH2" s="43" t="s">
        <v>32</v>
      </c>
      <c r="AI2" s="44" t="s">
        <v>33</v>
      </c>
      <c r="AJ2" s="45" t="s">
        <v>3</v>
      </c>
      <c r="AK2" s="43" t="s">
        <v>34</v>
      </c>
      <c r="AL2" s="44" t="s">
        <v>35</v>
      </c>
      <c r="AM2" s="45" t="s">
        <v>36</v>
      </c>
      <c r="AN2" s="43" t="s">
        <v>37</v>
      </c>
      <c r="AO2" s="43" t="s">
        <v>38</v>
      </c>
      <c r="AP2" s="46" t="s">
        <v>96</v>
      </c>
    </row>
    <row r="3" spans="1:42" x14ac:dyDescent="0.25">
      <c r="A3" s="47">
        <v>1</v>
      </c>
      <c r="B3" s="15" t="s">
        <v>66</v>
      </c>
      <c r="C3" s="16">
        <v>14000</v>
      </c>
      <c r="D3" s="69">
        <f>E3*C3</f>
        <v>2800</v>
      </c>
      <c r="E3" s="17">
        <v>0.2</v>
      </c>
      <c r="F3" s="18">
        <v>0</v>
      </c>
      <c r="G3" s="69">
        <v>0</v>
      </c>
      <c r="H3" s="17">
        <v>0</v>
      </c>
      <c r="I3" s="18">
        <v>12000</v>
      </c>
      <c r="J3" s="69">
        <f>K3*I3</f>
        <v>2160</v>
      </c>
      <c r="K3" s="17">
        <v>0.18</v>
      </c>
      <c r="L3" s="18">
        <v>6000</v>
      </c>
      <c r="M3" s="69">
        <f>N3*L3</f>
        <v>1440</v>
      </c>
      <c r="N3" s="17">
        <v>0.24</v>
      </c>
      <c r="O3" s="18">
        <v>8000</v>
      </c>
      <c r="P3" s="69">
        <f t="shared" ref="P3" si="0">Q3*O3</f>
        <v>1920</v>
      </c>
      <c r="Q3" s="17">
        <v>0.24</v>
      </c>
      <c r="R3" s="18">
        <v>0</v>
      </c>
      <c r="S3" s="69">
        <v>0</v>
      </c>
      <c r="T3" s="17">
        <v>0</v>
      </c>
      <c r="U3" s="18">
        <v>26000</v>
      </c>
      <c r="V3" s="69">
        <f t="shared" ref="V3" si="1">W3*U3</f>
        <v>4680</v>
      </c>
      <c r="W3" s="17">
        <v>0.18</v>
      </c>
      <c r="X3" s="18">
        <v>3000</v>
      </c>
      <c r="Y3" s="69">
        <f t="shared" ref="Y3" si="2">Z3*X3</f>
        <v>720</v>
      </c>
      <c r="Z3" s="17">
        <v>0.24</v>
      </c>
      <c r="AA3" s="18">
        <v>9000</v>
      </c>
      <c r="AB3" s="69">
        <f t="shared" ref="AB3" si="3">AC3*AA3</f>
        <v>1800</v>
      </c>
      <c r="AC3" s="17">
        <v>0.2</v>
      </c>
      <c r="AD3" s="18">
        <v>0</v>
      </c>
      <c r="AE3" s="69">
        <v>0</v>
      </c>
      <c r="AF3" s="17">
        <v>0</v>
      </c>
      <c r="AG3" s="18">
        <v>5000</v>
      </c>
      <c r="AH3" s="69">
        <f>AI3*AG3</f>
        <v>1200</v>
      </c>
      <c r="AI3" s="17">
        <v>0.24</v>
      </c>
      <c r="AJ3" s="18">
        <v>0</v>
      </c>
      <c r="AK3" s="69">
        <v>0</v>
      </c>
      <c r="AL3" s="17">
        <v>0</v>
      </c>
      <c r="AM3" s="49">
        <f>AJ3+AG3+AD3+AA3+X3+U3+R3+O3+L3+I3+F3+C3</f>
        <v>83000</v>
      </c>
      <c r="AN3" s="48">
        <f>AK3+AH3+AE3+AB3+Y3+V3+S3+P3+M3+J3+G3+D3</f>
        <v>16720</v>
      </c>
      <c r="AO3" s="50">
        <f>AN3/AM3</f>
        <v>0.20144578313253012</v>
      </c>
      <c r="AP3" s="51">
        <f>(36-COUNTIF(C3:AL3,"=0"))/3</f>
        <v>8</v>
      </c>
    </row>
    <row r="4" spans="1:42" x14ac:dyDescent="0.25">
      <c r="A4" s="47">
        <v>2</v>
      </c>
      <c r="B4" s="15" t="s">
        <v>67</v>
      </c>
      <c r="C4" s="16">
        <v>5000</v>
      </c>
      <c r="D4" s="69">
        <f>C4*E4</f>
        <v>1100</v>
      </c>
      <c r="E4" s="17">
        <v>0.22</v>
      </c>
      <c r="F4" s="18">
        <v>5000</v>
      </c>
      <c r="G4" s="69">
        <f>F4*H4</f>
        <v>1100</v>
      </c>
      <c r="H4" s="17">
        <v>0.22</v>
      </c>
      <c r="I4" s="18">
        <v>5000</v>
      </c>
      <c r="J4" s="69">
        <f>I4*K4</f>
        <v>1100</v>
      </c>
      <c r="K4" s="17">
        <v>0.22</v>
      </c>
      <c r="L4" s="18">
        <v>5000</v>
      </c>
      <c r="M4" s="69">
        <f>L4*N4</f>
        <v>1100</v>
      </c>
      <c r="N4" s="17">
        <v>0.22</v>
      </c>
      <c r="O4" s="18">
        <v>5000</v>
      </c>
      <c r="P4" s="69">
        <f t="shared" ref="P4:P7" si="4">O4*Q4</f>
        <v>1100</v>
      </c>
      <c r="Q4" s="17">
        <v>0.22</v>
      </c>
      <c r="R4" s="18">
        <v>5000</v>
      </c>
      <c r="S4" s="69">
        <f t="shared" ref="S4:S7" si="5">R4*T4</f>
        <v>1100</v>
      </c>
      <c r="T4" s="17">
        <v>0.22</v>
      </c>
      <c r="U4" s="18">
        <v>5000</v>
      </c>
      <c r="V4" s="69">
        <f t="shared" ref="V4:V7" si="6">U4*W4</f>
        <v>1100</v>
      </c>
      <c r="W4" s="17">
        <v>0.22</v>
      </c>
      <c r="X4" s="18">
        <v>5000</v>
      </c>
      <c r="Y4" s="69">
        <f t="shared" ref="Y4:Y7" si="7">X4*Z4</f>
        <v>1100</v>
      </c>
      <c r="Z4" s="17">
        <v>0.22</v>
      </c>
      <c r="AA4" s="18">
        <v>5000</v>
      </c>
      <c r="AB4" s="69">
        <f t="shared" ref="AB4:AB7" si="8">AA4*AC4</f>
        <v>1100</v>
      </c>
      <c r="AC4" s="17">
        <v>0.22</v>
      </c>
      <c r="AD4" s="18">
        <v>5000</v>
      </c>
      <c r="AE4" s="69">
        <f t="shared" ref="AE4:AE7" si="9">AD4*AF4</f>
        <v>1100</v>
      </c>
      <c r="AF4" s="17">
        <v>0.22</v>
      </c>
      <c r="AG4" s="18">
        <v>5000</v>
      </c>
      <c r="AH4" s="69">
        <f t="shared" ref="AH4:AH7" si="10">AG4*AI4</f>
        <v>1100</v>
      </c>
      <c r="AI4" s="17">
        <v>0.22</v>
      </c>
      <c r="AJ4" s="18">
        <v>5000</v>
      </c>
      <c r="AK4" s="69">
        <f t="shared" ref="AK4:AK7" si="11">AJ4*AL4</f>
        <v>1100</v>
      </c>
      <c r="AL4" s="17">
        <v>0.22</v>
      </c>
      <c r="AM4" s="49">
        <f t="shared" ref="AM4:AN7" si="12">AJ4+AG4+AD4+AA4+X4+U4+R4+O4+L4+I4+F4+C4</f>
        <v>60000</v>
      </c>
      <c r="AN4" s="48">
        <f t="shared" si="12"/>
        <v>13200</v>
      </c>
      <c r="AO4" s="50">
        <f t="shared" ref="AO4:AO7" si="13">AN4/AM4</f>
        <v>0.22</v>
      </c>
      <c r="AP4" s="51">
        <f t="shared" ref="AP4:AP7" si="14">(36-COUNTIF(C4:AL4,"=0"))/3</f>
        <v>12</v>
      </c>
    </row>
    <row r="5" spans="1:42" x14ac:dyDescent="0.25">
      <c r="A5" s="47">
        <v>3</v>
      </c>
      <c r="B5" s="15" t="s">
        <v>68</v>
      </c>
      <c r="C5" s="16">
        <v>10000</v>
      </c>
      <c r="D5" s="69">
        <f>C5*E5</f>
        <v>2000</v>
      </c>
      <c r="E5" s="17">
        <v>0.2</v>
      </c>
      <c r="F5" s="18">
        <v>10000</v>
      </c>
      <c r="G5" s="69">
        <f>F5*H5</f>
        <v>2000</v>
      </c>
      <c r="H5" s="17">
        <v>0.2</v>
      </c>
      <c r="I5" s="18">
        <v>10000</v>
      </c>
      <c r="J5" s="69">
        <f>I5*K5</f>
        <v>2000</v>
      </c>
      <c r="K5" s="17">
        <v>0.2</v>
      </c>
      <c r="L5" s="18">
        <v>10000</v>
      </c>
      <c r="M5" s="69">
        <f>L5*N5</f>
        <v>2000</v>
      </c>
      <c r="N5" s="17">
        <v>0.2</v>
      </c>
      <c r="O5" s="18">
        <v>10000</v>
      </c>
      <c r="P5" s="69">
        <f t="shared" si="4"/>
        <v>2000</v>
      </c>
      <c r="Q5" s="17">
        <v>0.2</v>
      </c>
      <c r="R5" s="18">
        <v>10000</v>
      </c>
      <c r="S5" s="69">
        <f t="shared" si="5"/>
        <v>2000</v>
      </c>
      <c r="T5" s="17">
        <v>0.2</v>
      </c>
      <c r="U5" s="18">
        <v>10000</v>
      </c>
      <c r="V5" s="69">
        <f t="shared" si="6"/>
        <v>2000</v>
      </c>
      <c r="W5" s="17">
        <v>0.2</v>
      </c>
      <c r="X5" s="18">
        <v>10000</v>
      </c>
      <c r="Y5" s="69">
        <f t="shared" si="7"/>
        <v>2000</v>
      </c>
      <c r="Z5" s="17">
        <v>0.2</v>
      </c>
      <c r="AA5" s="18">
        <v>10000</v>
      </c>
      <c r="AB5" s="69">
        <f t="shared" si="8"/>
        <v>2000</v>
      </c>
      <c r="AC5" s="17">
        <v>0.2</v>
      </c>
      <c r="AD5" s="18">
        <v>10000</v>
      </c>
      <c r="AE5" s="69">
        <f t="shared" si="9"/>
        <v>2000</v>
      </c>
      <c r="AF5" s="17">
        <v>0.2</v>
      </c>
      <c r="AG5" s="18">
        <v>10000</v>
      </c>
      <c r="AH5" s="69">
        <f t="shared" si="10"/>
        <v>2000</v>
      </c>
      <c r="AI5" s="17">
        <v>0.2</v>
      </c>
      <c r="AJ5" s="18">
        <v>10000</v>
      </c>
      <c r="AK5" s="69">
        <f>AJ5*AL5</f>
        <v>2000</v>
      </c>
      <c r="AL5" s="17">
        <v>0.2</v>
      </c>
      <c r="AM5" s="49">
        <f t="shared" si="12"/>
        <v>120000</v>
      </c>
      <c r="AN5" s="48">
        <f t="shared" si="12"/>
        <v>24000</v>
      </c>
      <c r="AO5" s="50">
        <f t="shared" si="13"/>
        <v>0.2</v>
      </c>
      <c r="AP5" s="51">
        <f t="shared" si="14"/>
        <v>12</v>
      </c>
    </row>
    <row r="6" spans="1:42" x14ac:dyDescent="0.25">
      <c r="A6" s="47">
        <v>4</v>
      </c>
      <c r="B6" s="15" t="s">
        <v>69</v>
      </c>
      <c r="C6" s="16">
        <v>6000</v>
      </c>
      <c r="D6" s="69">
        <f>C6*E6</f>
        <v>1560</v>
      </c>
      <c r="E6" s="17">
        <v>0.26</v>
      </c>
      <c r="F6" s="18">
        <v>0</v>
      </c>
      <c r="G6" s="69">
        <f>F6*H6</f>
        <v>0</v>
      </c>
      <c r="H6" s="17">
        <v>0</v>
      </c>
      <c r="I6" s="18">
        <v>6000</v>
      </c>
      <c r="J6" s="69">
        <f>I6*K6</f>
        <v>1560</v>
      </c>
      <c r="K6" s="17">
        <v>0.26</v>
      </c>
      <c r="L6" s="18">
        <v>0</v>
      </c>
      <c r="M6" s="69">
        <f>L6*N6</f>
        <v>0</v>
      </c>
      <c r="N6" s="17">
        <v>0</v>
      </c>
      <c r="O6" s="18">
        <v>6000</v>
      </c>
      <c r="P6" s="69">
        <f t="shared" si="4"/>
        <v>1560</v>
      </c>
      <c r="Q6" s="17">
        <v>0.26</v>
      </c>
      <c r="R6" s="18">
        <v>0</v>
      </c>
      <c r="S6" s="69">
        <f t="shared" si="5"/>
        <v>0</v>
      </c>
      <c r="T6" s="17">
        <v>0</v>
      </c>
      <c r="U6" s="18">
        <v>6000</v>
      </c>
      <c r="V6" s="69">
        <f t="shared" si="6"/>
        <v>1560</v>
      </c>
      <c r="W6" s="17">
        <v>0.26</v>
      </c>
      <c r="X6" s="18">
        <v>0</v>
      </c>
      <c r="Y6" s="69">
        <f t="shared" si="7"/>
        <v>0</v>
      </c>
      <c r="Z6" s="17">
        <v>0</v>
      </c>
      <c r="AA6" s="18">
        <v>6000</v>
      </c>
      <c r="AB6" s="69">
        <f t="shared" si="8"/>
        <v>1560</v>
      </c>
      <c r="AC6" s="17">
        <v>0.26</v>
      </c>
      <c r="AD6" s="18">
        <v>0</v>
      </c>
      <c r="AE6" s="69">
        <f t="shared" si="9"/>
        <v>0</v>
      </c>
      <c r="AF6" s="17">
        <v>0</v>
      </c>
      <c r="AG6" s="18">
        <v>6000</v>
      </c>
      <c r="AH6" s="69">
        <f t="shared" si="10"/>
        <v>1560</v>
      </c>
      <c r="AI6" s="17">
        <v>0.26</v>
      </c>
      <c r="AJ6" s="18">
        <v>0</v>
      </c>
      <c r="AK6" s="69">
        <f t="shared" si="11"/>
        <v>0</v>
      </c>
      <c r="AL6" s="17">
        <v>0</v>
      </c>
      <c r="AM6" s="49">
        <f t="shared" si="12"/>
        <v>36000</v>
      </c>
      <c r="AN6" s="48">
        <f t="shared" si="12"/>
        <v>9360</v>
      </c>
      <c r="AO6" s="50">
        <f t="shared" si="13"/>
        <v>0.26</v>
      </c>
      <c r="AP6" s="51">
        <f t="shared" si="14"/>
        <v>6</v>
      </c>
    </row>
    <row r="7" spans="1:42" ht="15.75" thickBot="1" x14ac:dyDescent="0.3">
      <c r="A7" s="47">
        <v>5</v>
      </c>
      <c r="B7" s="15" t="s">
        <v>70</v>
      </c>
      <c r="C7" s="16">
        <v>45000</v>
      </c>
      <c r="D7" s="69">
        <f>C7*E7</f>
        <v>7650.0000000000009</v>
      </c>
      <c r="E7" s="17">
        <v>0.17</v>
      </c>
      <c r="F7" s="18">
        <v>0</v>
      </c>
      <c r="G7" s="69">
        <f>F7*H7</f>
        <v>0</v>
      </c>
      <c r="H7" s="17">
        <v>0</v>
      </c>
      <c r="I7" s="18">
        <v>0</v>
      </c>
      <c r="J7" s="69">
        <f>I7*K7</f>
        <v>0</v>
      </c>
      <c r="K7" s="17">
        <v>0</v>
      </c>
      <c r="L7" s="18">
        <v>38000</v>
      </c>
      <c r="M7" s="69">
        <f>L7*N7</f>
        <v>6460.0000000000009</v>
      </c>
      <c r="N7" s="17">
        <v>0.17</v>
      </c>
      <c r="O7" s="18">
        <v>0</v>
      </c>
      <c r="P7" s="69">
        <f t="shared" si="4"/>
        <v>0</v>
      </c>
      <c r="Q7" s="17">
        <v>0</v>
      </c>
      <c r="R7" s="18">
        <v>0</v>
      </c>
      <c r="S7" s="69">
        <f t="shared" si="5"/>
        <v>0</v>
      </c>
      <c r="T7" s="17">
        <v>0</v>
      </c>
      <c r="U7" s="18">
        <v>42000</v>
      </c>
      <c r="V7" s="69">
        <f t="shared" si="6"/>
        <v>7140.0000000000009</v>
      </c>
      <c r="W7" s="17">
        <v>0.17</v>
      </c>
      <c r="X7" s="18">
        <v>0</v>
      </c>
      <c r="Y7" s="69">
        <f t="shared" si="7"/>
        <v>0</v>
      </c>
      <c r="Z7" s="17">
        <v>0</v>
      </c>
      <c r="AA7" s="18">
        <v>0</v>
      </c>
      <c r="AB7" s="69">
        <f t="shared" si="8"/>
        <v>0</v>
      </c>
      <c r="AC7" s="17">
        <v>0</v>
      </c>
      <c r="AD7" s="18">
        <v>27000</v>
      </c>
      <c r="AE7" s="69">
        <f t="shared" si="9"/>
        <v>4590</v>
      </c>
      <c r="AF7" s="17">
        <v>0.17</v>
      </c>
      <c r="AG7" s="18">
        <v>0</v>
      </c>
      <c r="AH7" s="69">
        <f t="shared" si="10"/>
        <v>0</v>
      </c>
      <c r="AI7" s="17">
        <v>0</v>
      </c>
      <c r="AJ7" s="18">
        <v>0</v>
      </c>
      <c r="AK7" s="69">
        <f t="shared" si="11"/>
        <v>0</v>
      </c>
      <c r="AL7" s="17">
        <v>0</v>
      </c>
      <c r="AM7" s="52">
        <f t="shared" si="12"/>
        <v>152000</v>
      </c>
      <c r="AN7" s="53">
        <f t="shared" si="12"/>
        <v>25840</v>
      </c>
      <c r="AO7" s="50">
        <f t="shared" si="13"/>
        <v>0.17</v>
      </c>
      <c r="AP7" s="51">
        <f t="shared" si="14"/>
        <v>4</v>
      </c>
    </row>
    <row r="8" spans="1:42" ht="15.75" thickTop="1" x14ac:dyDescent="0.25">
      <c r="AM8" s="54">
        <f>SUM(AM3:AM7)</f>
        <v>451000</v>
      </c>
      <c r="AN8" s="54">
        <f>SUM(AN3:AN7)</f>
        <v>89120</v>
      </c>
      <c r="AO8" s="50">
        <f>AN8/AM8</f>
        <v>0.19760532150776053</v>
      </c>
    </row>
    <row r="9" spans="1:42" x14ac:dyDescent="0.25">
      <c r="A9" s="55"/>
      <c r="B9" s="56" t="s">
        <v>65</v>
      </c>
    </row>
    <row r="10" spans="1:42" ht="8.1" customHeight="1" x14ac:dyDescent="0.25">
      <c r="A10" s="55"/>
      <c r="B10" s="57"/>
    </row>
    <row r="11" spans="1:42" x14ac:dyDescent="0.25">
      <c r="A11" s="55"/>
      <c r="B11" s="58" t="s">
        <v>49</v>
      </c>
    </row>
    <row r="12" spans="1:42" x14ac:dyDescent="0.25">
      <c r="A12" s="55"/>
      <c r="B12" s="57" t="s">
        <v>84</v>
      </c>
    </row>
    <row r="13" spans="1:42" x14ac:dyDescent="0.25">
      <c r="A13" s="55" t="s">
        <v>39</v>
      </c>
      <c r="B13" s="57" t="s">
        <v>40</v>
      </c>
    </row>
    <row r="14" spans="1:42" x14ac:dyDescent="0.25">
      <c r="A14" s="55" t="s">
        <v>41</v>
      </c>
      <c r="B14" s="57" t="s">
        <v>45</v>
      </c>
    </row>
    <row r="15" spans="1:42" x14ac:dyDescent="0.25">
      <c r="A15" s="55" t="s">
        <v>42</v>
      </c>
      <c r="B15" s="57" t="s">
        <v>46</v>
      </c>
    </row>
    <row r="16" spans="1:42" x14ac:dyDescent="0.25">
      <c r="A16" s="55"/>
      <c r="B16" s="57" t="s">
        <v>44</v>
      </c>
    </row>
    <row r="17" spans="1:2" x14ac:dyDescent="0.25">
      <c r="A17" s="55"/>
      <c r="B17" s="57" t="s">
        <v>43</v>
      </c>
    </row>
    <row r="18" spans="1:2" x14ac:dyDescent="0.25">
      <c r="A18" s="55"/>
      <c r="B18" s="57" t="s">
        <v>47</v>
      </c>
    </row>
    <row r="19" spans="1:2" x14ac:dyDescent="0.25">
      <c r="A19" s="55"/>
      <c r="B19" s="57" t="s">
        <v>48</v>
      </c>
    </row>
    <row r="20" spans="1:2" x14ac:dyDescent="0.25">
      <c r="A20" s="55" t="s">
        <v>50</v>
      </c>
      <c r="B20" s="59"/>
    </row>
    <row r="21" spans="1:2" x14ac:dyDescent="0.25">
      <c r="A21" s="55"/>
      <c r="B21" s="60" t="s">
        <v>94</v>
      </c>
    </row>
    <row r="22" spans="1:2" x14ac:dyDescent="0.25">
      <c r="A22" s="55"/>
      <c r="B22" s="57" t="s">
        <v>86</v>
      </c>
    </row>
    <row r="23" spans="1:2" x14ac:dyDescent="0.25">
      <c r="A23" s="55"/>
      <c r="B23" s="57" t="s">
        <v>51</v>
      </c>
    </row>
    <row r="24" spans="1:2" ht="18" customHeight="1" x14ac:dyDescent="0.25">
      <c r="A24" s="61" t="s">
        <v>39</v>
      </c>
      <c r="B24" s="62" t="s">
        <v>52</v>
      </c>
    </row>
    <row r="25" spans="1:2" ht="18" customHeight="1" x14ac:dyDescent="0.25">
      <c r="A25" s="61"/>
      <c r="B25" s="63" t="s">
        <v>55</v>
      </c>
    </row>
    <row r="26" spans="1:2" ht="18" customHeight="1" x14ac:dyDescent="0.25">
      <c r="A26" s="64" t="s">
        <v>41</v>
      </c>
      <c r="B26" s="65" t="s">
        <v>54</v>
      </c>
    </row>
    <row r="27" spans="1:2" ht="18" customHeight="1" x14ac:dyDescent="0.25">
      <c r="A27" s="64" t="s">
        <v>42</v>
      </c>
      <c r="B27" s="65" t="s">
        <v>53</v>
      </c>
    </row>
    <row r="28" spans="1:2" ht="18" customHeight="1" x14ac:dyDescent="0.25">
      <c r="A28" s="55" t="s">
        <v>50</v>
      </c>
      <c r="B28" s="57" t="s">
        <v>90</v>
      </c>
    </row>
    <row r="29" spans="1:2" x14ac:dyDescent="0.25">
      <c r="A29" s="55"/>
      <c r="B29" s="57" t="s">
        <v>77</v>
      </c>
    </row>
    <row r="30" spans="1:2" x14ac:dyDescent="0.25">
      <c r="A30" s="55" t="s">
        <v>50</v>
      </c>
      <c r="B30" s="57" t="s">
        <v>78</v>
      </c>
    </row>
    <row r="31" spans="1:2" x14ac:dyDescent="0.25">
      <c r="A31" s="55"/>
      <c r="B31" s="57" t="s">
        <v>79</v>
      </c>
    </row>
    <row r="32" spans="1:2" x14ac:dyDescent="0.25">
      <c r="A32" s="55" t="s">
        <v>50</v>
      </c>
      <c r="B32" s="57" t="s">
        <v>80</v>
      </c>
    </row>
    <row r="33" spans="1:2" x14ac:dyDescent="0.25">
      <c r="A33" s="55" t="s">
        <v>50</v>
      </c>
      <c r="B33" s="57" t="s">
        <v>81</v>
      </c>
    </row>
    <row r="34" spans="1:2" x14ac:dyDescent="0.25">
      <c r="A34" s="55"/>
      <c r="B34" s="57" t="s">
        <v>91</v>
      </c>
    </row>
    <row r="35" spans="1:2" x14ac:dyDescent="0.25">
      <c r="A35" s="55"/>
      <c r="B35" s="57" t="s">
        <v>50</v>
      </c>
    </row>
    <row r="36" spans="1:2" x14ac:dyDescent="0.25">
      <c r="A36" s="55"/>
      <c r="B36" s="66" t="s">
        <v>85</v>
      </c>
    </row>
    <row r="37" spans="1:2" x14ac:dyDescent="0.25">
      <c r="B37" s="67"/>
    </row>
    <row r="38" spans="1:2" x14ac:dyDescent="0.25">
      <c r="B38" s="68" t="s">
        <v>87</v>
      </c>
    </row>
  </sheetData>
  <sheetProtection password="84EA" sheet="1" objects="1" scenarios="1" selectLockedCells="1"/>
  <mergeCells count="1">
    <mergeCell ref="B36:B37"/>
  </mergeCells>
  <pageMargins left="0.7" right="0.7" top="0.75" bottom="0.75" header="0.3" footer="0.3"/>
  <pageSetup scale="87" orientation="portrait" r:id="rId1"/>
  <colBreaks count="6" manualBreakCount="6">
    <brk id="8" max="1048575" man="1"/>
    <brk id="14" max="1048575" man="1"/>
    <brk id="20" max="1048575" man="1"/>
    <brk id="26" max="1048575" man="1"/>
    <brk id="32" max="1048575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- The Best Client </vt:lpstr>
      <vt:lpstr>Your BEST Clients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Harris</dc:creator>
  <cp:lastModifiedBy>Elizabeth Harris</cp:lastModifiedBy>
  <dcterms:created xsi:type="dcterms:W3CDTF">2012-12-20T18:18:50Z</dcterms:created>
  <dcterms:modified xsi:type="dcterms:W3CDTF">2012-12-28T21:26:54Z</dcterms:modified>
</cp:coreProperties>
</file>