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40" windowWidth="15330" windowHeight="4500" activeTab="0"/>
  </bookViews>
  <sheets>
    <sheet name="Commission Tracker" sheetId="1" r:id="rId1"/>
    <sheet name="Commission Earned vs. Paid YTD" sheetId="2" r:id="rId2"/>
  </sheets>
  <definedNames>
    <definedName name="BrandNamePrice">'Commission Tracker'!#REF!</definedName>
    <definedName name="CurrentAge">'Commission Tracker'!#REF!</definedName>
    <definedName name="GenericBrandPrice">'Commission Tracker'!#REF!</definedName>
    <definedName name="InvestmentRate">'Commission Tracker'!#REF!</definedName>
    <definedName name="LifeExpectancy">'Commission Tracker'!#REF!</definedName>
    <definedName name="MonthlyRetirementIncome">'Commission Tracker'!#REF!</definedName>
    <definedName name="_xlnm.Print_Area" localSheetId="0">'Commission Tracker'!$A$1:$N$28</definedName>
    <definedName name="PurchasesPerMonth">'Commission Tracker'!#REF!</definedName>
    <definedName name="RetirementAge">'Commission Tracker'!#REF!</definedName>
    <definedName name="SvgsByRetirement">'Commission Tracker'!#REF!</definedName>
    <definedName name="SvgsforLife">'Commission Tracker'!#REF!</definedName>
    <definedName name="SvgsPerDay">'Commission Tracker'!#REF!</definedName>
    <definedName name="SvgsPerMonth">'Commission Tracker'!#REF!</definedName>
    <definedName name="SvgsPerYear">'Commission Tracker'!#REF!</definedName>
    <definedName name="TotalInvestmentValue">'Commission Tracker'!#REF!</definedName>
    <definedName name="ValueAtRetirement">'Commission Tracker'!#REF!</definedName>
  </definedNames>
  <calcPr fullCalcOnLoad="1"/>
</workbook>
</file>

<file path=xl/sharedStrings.xml><?xml version="1.0" encoding="utf-8"?>
<sst xmlns="http://schemas.openxmlformats.org/spreadsheetml/2006/main" count="43" uniqueCount="30">
  <si>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</si>
  <si>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</si>
  <si>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</si>
  <si>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</si>
  <si>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</si>
  <si>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</si>
  <si>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</si>
  <si>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</si>
  <si>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</si>
  <si>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</si>
  <si>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</si>
  <si>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</si>
  <si>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Advances</t>
  </si>
  <si>
    <t>Actual sales</t>
  </si>
  <si>
    <t>Anticipated commission</t>
  </si>
  <si>
    <t>Commission Tracker</t>
  </si>
  <si>
    <t>Commission earned</t>
  </si>
  <si>
    <t>Commission received</t>
  </si>
  <si>
    <t>Holdbacks</t>
  </si>
  <si>
    <t>White cells with text are fields you can edit.</t>
  </si>
  <si>
    <t>[Company name]</t>
  </si>
  <si>
    <t>[Date]</t>
  </si>
  <si>
    <t>Gray cells contain formulas that should not be changed.</t>
  </si>
  <si>
    <t xml:space="preserve">Model key:                                                                                                                                                                                                                                             </t>
  </si>
  <si>
    <t>Annual sales target</t>
  </si>
  <si>
    <t>Commission payout %</t>
  </si>
  <si>
    <t>Expected sales</t>
  </si>
  <si>
    <t>Commission earned YTD</t>
  </si>
  <si>
    <t>Commission received YTD</t>
  </si>
  <si>
    <t>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</si>
</sst>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\$#,##0_);[Red]\(\$#,##0\)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6"/>
      <color indexed="63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b/>
      <sz val="10"/>
      <color indexed="63"/>
      <name val="Arial"/>
      <family val="2"/>
    </font>
    <font>
      <i/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sz val="18"/>
      <color indexed="6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2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 tint="0.24998000264167786"/>
      <name val="Arial"/>
      <family val="2"/>
    </font>
    <font>
      <b/>
      <sz val="16"/>
      <color theme="1" tint="0.24998000264167786"/>
      <name val="Arial"/>
      <family val="2"/>
    </font>
    <font>
      <b/>
      <sz val="12"/>
      <color theme="1" tint="0.24998000264167786"/>
      <name val="Arial"/>
      <family val="2"/>
    </font>
    <font>
      <b/>
      <sz val="10"/>
      <color theme="1" tint="0.24998000264167786"/>
      <name val="Arial"/>
      <family val="2"/>
    </font>
    <font>
      <b/>
      <sz val="11"/>
      <color theme="1" tint="0.24998000264167786"/>
      <name val="Arial"/>
      <family val="2"/>
    </font>
    <font>
      <i/>
      <sz val="10"/>
      <color theme="1" tint="0.24998000264167786"/>
      <name val="Arial"/>
      <family val="2"/>
    </font>
    <font>
      <b/>
      <i/>
      <sz val="10"/>
      <color theme="1" tint="0.24998000264167786"/>
      <name val="Arial"/>
      <family val="2"/>
    </font>
    <font>
      <b/>
      <sz val="20"/>
      <color theme="3" tint="-0.4999699890613556"/>
      <name val="Arial"/>
      <family val="2"/>
    </font>
    <font>
      <b/>
      <sz val="10"/>
      <color theme="3" tint="-0.4999699890613556"/>
      <name val="Arial"/>
      <family val="2"/>
    </font>
    <font>
      <sz val="10"/>
      <color theme="3" tint="-0.4999699890613556"/>
      <name val="Arial"/>
      <family val="2"/>
    </font>
    <font>
      <i/>
      <sz val="10"/>
      <color theme="3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 tint="0.49998000264167786"/>
      </left>
      <right/>
      <top style="medium">
        <color theme="1" tint="0.49998000264167786"/>
      </top>
      <bottom/>
    </border>
    <border>
      <left/>
      <right/>
      <top style="medium">
        <color theme="1" tint="0.49998000264167786"/>
      </top>
      <bottom/>
    </border>
    <border>
      <left/>
      <right style="medium">
        <color theme="1" tint="0.49998000264167786"/>
      </right>
      <top style="medium">
        <color theme="1" tint="0.49998000264167786"/>
      </top>
      <bottom/>
    </border>
    <border>
      <left style="medium">
        <color theme="1" tint="0.49998000264167786"/>
      </left>
      <right/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theme="1" tint="0.49998000264167786"/>
      </right>
      <top/>
      <bottom style="medium">
        <color indexed="9"/>
      </bottom>
    </border>
    <border>
      <left style="medium">
        <color theme="1" tint="0.49998000264167786"/>
      </left>
      <right/>
      <top style="medium">
        <color indexed="9"/>
      </top>
      <bottom style="medium">
        <color theme="1" tint="0.49998000264167786"/>
      </bottom>
    </border>
    <border>
      <left/>
      <right/>
      <top style="medium">
        <color indexed="9"/>
      </top>
      <bottom style="medium">
        <color theme="1" tint="0.49998000264167786"/>
      </bottom>
    </border>
    <border>
      <left/>
      <right style="medium">
        <color theme="1" tint="0.49998000264167786"/>
      </right>
      <top style="medium">
        <color indexed="9"/>
      </top>
      <bottom style="medium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centerContinuous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Alignment="1">
      <alignment/>
    </xf>
    <xf numFmtId="0" fontId="48" fillId="0" borderId="0" xfId="0" applyFont="1" applyBorder="1" applyAlignment="1">
      <alignment horizontal="right"/>
    </xf>
    <xf numFmtId="0" fontId="48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horizontal="right"/>
    </xf>
    <xf numFmtId="0" fontId="51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horizontal="right"/>
    </xf>
    <xf numFmtId="44" fontId="48" fillId="33" borderId="0" xfId="44" applyFont="1" applyFill="1" applyBorder="1" applyAlignment="1">
      <alignment/>
    </xf>
    <xf numFmtId="0" fontId="48" fillId="33" borderId="0" xfId="0" applyFont="1" applyFill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51" fillId="33" borderId="0" xfId="0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/>
    </xf>
    <xf numFmtId="44" fontId="48" fillId="0" borderId="0" xfId="44" applyFont="1" applyAlignment="1">
      <alignment/>
    </xf>
    <xf numFmtId="0" fontId="51" fillId="0" borderId="0" xfId="0" applyFont="1" applyFill="1" applyBorder="1" applyAlignment="1">
      <alignment horizontal="center" vertical="center"/>
    </xf>
    <xf numFmtId="164" fontId="51" fillId="0" borderId="0" xfId="44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vertical="center" wrapText="1"/>
    </xf>
    <xf numFmtId="164" fontId="52" fillId="34" borderId="0" xfId="0" applyNumberFormat="1" applyFont="1" applyFill="1" applyBorder="1" applyAlignment="1">
      <alignment vertical="center"/>
    </xf>
    <xf numFmtId="0" fontId="48" fillId="34" borderId="0" xfId="0" applyFont="1" applyFill="1" applyBorder="1" applyAlignment="1">
      <alignment vertical="center"/>
    </xf>
    <xf numFmtId="164" fontId="53" fillId="34" borderId="0" xfId="0" applyNumberFormat="1" applyFont="1" applyFill="1" applyBorder="1" applyAlignment="1">
      <alignment/>
    </xf>
    <xf numFmtId="0" fontId="51" fillId="34" borderId="0" xfId="0" applyFont="1" applyFill="1" applyBorder="1" applyAlignment="1">
      <alignment vertical="center" wrapText="1"/>
    </xf>
    <xf numFmtId="164" fontId="54" fillId="34" borderId="0" xfId="44" applyNumberFormat="1" applyFont="1" applyFill="1" applyBorder="1" applyAlignment="1">
      <alignment/>
    </xf>
    <xf numFmtId="164" fontId="53" fillId="34" borderId="0" xfId="44" applyNumberFormat="1" applyFont="1" applyFill="1" applyBorder="1" applyAlignment="1">
      <alignment/>
    </xf>
    <xf numFmtId="3" fontId="53" fillId="34" borderId="0" xfId="44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vertical="center"/>
    </xf>
    <xf numFmtId="0" fontId="52" fillId="33" borderId="0" xfId="0" applyFont="1" applyFill="1" applyBorder="1" applyAlignment="1">
      <alignment horizontal="right" vertical="center" wrapText="1" indent="1"/>
    </xf>
    <xf numFmtId="0" fontId="52" fillId="33" borderId="0" xfId="0" applyFont="1" applyFill="1" applyBorder="1" applyAlignment="1">
      <alignment horizontal="left" wrapText="1"/>
    </xf>
    <xf numFmtId="0" fontId="50" fillId="33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0" fontId="48" fillId="35" borderId="0" xfId="0" applyFont="1" applyFill="1" applyAlignment="1">
      <alignment/>
    </xf>
    <xf numFmtId="0" fontId="52" fillId="35" borderId="0" xfId="0" applyFont="1" applyFill="1" applyBorder="1" applyAlignment="1">
      <alignment/>
    </xf>
    <xf numFmtId="0" fontId="48" fillId="35" borderId="0" xfId="0" applyFont="1" applyFill="1" applyBorder="1" applyAlignment="1">
      <alignment horizontal="centerContinuous"/>
    </xf>
    <xf numFmtId="0" fontId="56" fillId="36" borderId="10" xfId="0" applyNumberFormat="1" applyFont="1" applyFill="1" applyBorder="1" applyAlignment="1" applyProtection="1">
      <alignment vertical="center"/>
      <protection locked="0"/>
    </xf>
    <xf numFmtId="0" fontId="57" fillId="36" borderId="11" xfId="0" applyFont="1" applyFill="1" applyBorder="1" applyAlignment="1">
      <alignment vertical="center"/>
    </xf>
    <xf numFmtId="0" fontId="57" fillId="36" borderId="12" xfId="0" applyFont="1" applyFill="1" applyBorder="1" applyAlignment="1">
      <alignment vertical="center"/>
    </xf>
    <xf numFmtId="0" fontId="56" fillId="36" borderId="13" xfId="0" applyFont="1" applyFill="1" applyBorder="1" applyAlignment="1" applyProtection="1">
      <alignment vertical="center"/>
      <protection locked="0"/>
    </xf>
    <xf numFmtId="0" fontId="57" fillId="36" borderId="14" xfId="0" applyFont="1" applyFill="1" applyBorder="1" applyAlignment="1">
      <alignment/>
    </xf>
    <xf numFmtId="0" fontId="57" fillId="36" borderId="15" xfId="0" applyFont="1" applyFill="1" applyBorder="1" applyAlignment="1">
      <alignment/>
    </xf>
    <xf numFmtId="0" fontId="58" fillId="36" borderId="16" xfId="0" applyFont="1" applyFill="1" applyBorder="1" applyAlignment="1" applyProtection="1">
      <alignment vertical="center"/>
      <protection locked="0"/>
    </xf>
    <xf numFmtId="0" fontId="57" fillId="36" borderId="17" xfId="0" applyFont="1" applyFill="1" applyBorder="1" applyAlignment="1">
      <alignment/>
    </xf>
    <xf numFmtId="0" fontId="57" fillId="36" borderId="18" xfId="0" applyFont="1" applyFill="1" applyBorder="1" applyAlignment="1">
      <alignment/>
    </xf>
    <xf numFmtId="0" fontId="56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center" vertical="center"/>
    </xf>
    <xf numFmtId="44" fontId="56" fillId="0" borderId="0" xfId="44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vertical="center"/>
    </xf>
    <xf numFmtId="164" fontId="56" fillId="0" borderId="0" xfId="44" applyNumberFormat="1" applyFont="1" applyFill="1" applyBorder="1" applyAlignment="1">
      <alignment/>
    </xf>
    <xf numFmtId="164" fontId="56" fillId="34" borderId="0" xfId="44" applyNumberFormat="1" applyFont="1" applyFill="1" applyBorder="1" applyAlignment="1">
      <alignment/>
    </xf>
    <xf numFmtId="164" fontId="56" fillId="0" borderId="0" xfId="44" applyNumberFormat="1" applyFont="1" applyFill="1" applyBorder="1" applyAlignment="1">
      <alignment vertical="center"/>
    </xf>
    <xf numFmtId="164" fontId="56" fillId="34" borderId="0" xfId="44" applyNumberFormat="1" applyFont="1" applyFill="1" applyBorder="1" applyAlignment="1">
      <alignment vertical="center"/>
    </xf>
    <xf numFmtId="6" fontId="52" fillId="33" borderId="0" xfId="44" applyNumberFormat="1" applyFont="1" applyFill="1" applyBorder="1" applyAlignment="1">
      <alignment horizontal="left" wrapText="1"/>
    </xf>
    <xf numFmtId="9" fontId="52" fillId="33" borderId="0" xfId="0" applyNumberFormat="1" applyFont="1" applyFill="1" applyBorder="1" applyAlignment="1">
      <alignment horizontal="left" vertical="center" wrapText="1"/>
    </xf>
    <xf numFmtId="44" fontId="48" fillId="33" borderId="0" xfId="44" applyFont="1" applyFill="1" applyBorder="1" applyAlignment="1">
      <alignment wrapText="1"/>
    </xf>
    <xf numFmtId="0" fontId="52" fillId="33" borderId="0" xfId="0" applyFont="1" applyFill="1" applyBorder="1" applyAlignment="1">
      <alignment wrapText="1"/>
    </xf>
    <xf numFmtId="0" fontId="48" fillId="33" borderId="0" xfId="0" applyFont="1" applyFill="1" applyBorder="1" applyAlignment="1">
      <alignment wrapText="1"/>
    </xf>
    <xf numFmtId="0" fontId="56" fillId="37" borderId="0" xfId="0" applyFont="1" applyFill="1" applyBorder="1" applyAlignment="1">
      <alignment horizontal="center" vertical="center"/>
    </xf>
    <xf numFmtId="44" fontId="56" fillId="37" borderId="0" xfId="44" applyFont="1" applyFill="1" applyBorder="1" applyAlignment="1">
      <alignment horizontal="center" vertical="center"/>
    </xf>
    <xf numFmtId="0" fontId="57" fillId="37" borderId="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Commission YTD</a:t>
            </a:r>
          </a:p>
        </c:rich>
      </c:tx>
      <c:layout>
        <c:manualLayout>
          <c:xMode val="factor"/>
          <c:yMode val="factor"/>
          <c:x val="0.041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2675"/>
          <c:w val="0.97775"/>
          <c:h val="0.8222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('Commission Tracker'!$I$25,'Commission Tracker'!$I$26)</c:f>
              <c:strCache>
                <c:ptCount val="2"/>
                <c:pt idx="0">
                  <c:v>Commission earned YTD</c:v>
                </c:pt>
                <c:pt idx="1">
                  <c:v>Commission received YTD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('Commission Tracker'!$I$25,'Commission Tracker'!$I$26)</c:f>
              <c:strCache>
                <c:ptCount val="2"/>
                <c:pt idx="0">
                  <c:v>Commission earned YTD</c:v>
                </c:pt>
                <c:pt idx="1">
                  <c:v>Commission received YTD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('Commission Tracker'!$I$25,'Commission Tracker'!$I$26)</c:f>
              <c:strCache>
                <c:ptCount val="2"/>
                <c:pt idx="0">
                  <c:v>Commission earned YTD</c:v>
                </c:pt>
                <c:pt idx="1">
                  <c:v>Commission received YTD</c:v>
                </c:pt>
              </c:strCache>
            </c:strRef>
          </c:cat>
          <c:val>
            <c:numRef>
              <c:f>('Commission Tracker'!$N$25,'Commission Tracker'!$N$26)</c:f>
              <c:numCache>
                <c:ptCount val="2"/>
                <c:pt idx="0">
                  <c:v>142100</c:v>
                </c:pt>
                <c:pt idx="1">
                  <c:v>135100</c:v>
                </c:pt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('Commission Tracker'!$I$25,'Commission Tracker'!$I$26)</c:f>
              <c:strCache>
                <c:ptCount val="2"/>
                <c:pt idx="0">
                  <c:v>Commission earned YTD</c:v>
                </c:pt>
                <c:pt idx="1">
                  <c:v>Commission received YTD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('Commission Tracker'!$I$25,'Commission Tracker'!$I$26)</c:f>
              <c:strCache>
                <c:ptCount val="2"/>
                <c:pt idx="0">
                  <c:v>Commission earned YTD</c:v>
                </c:pt>
                <c:pt idx="1">
                  <c:v>Commission received YTD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overlap val="75"/>
        <c:axId val="55098934"/>
        <c:axId val="26128359"/>
      </c:barChart>
      <c:catAx>
        <c:axId val="55098934"/>
        <c:scaling>
          <c:orientation val="minMax"/>
        </c:scaling>
        <c:axPos val="l"/>
        <c:delete val="0"/>
        <c:numFmt formatCode="\$#,##0_);[Red]\(\$#,##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28359"/>
        <c:crosses val="autoZero"/>
        <c:auto val="1"/>
        <c:lblOffset val="100"/>
        <c:tickLblSkip val="1"/>
        <c:noMultiLvlLbl val="0"/>
      </c:catAx>
      <c:valAx>
        <c:axId val="261283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98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indexed="31"/>
  </sheetPr>
  <sheetViews>
    <sheetView workbookViewId="0" zoomScale="8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2" displayName="Table2" ref="B7:N11" totalsRowShown="0">
  <autoFilter ref="B7:N11"/>
  <tableColumns count="13">
    <tableColumn id="1" name="Jan"/>
    <tableColumn id="2" name="Feb"/>
    <tableColumn id="3" name="Mar"/>
    <tableColumn id="4" name="Apr"/>
    <tableColumn id="5" name="May"/>
    <tableColumn id="6" name="June"/>
    <tableColumn id="7" name="July"/>
    <tableColumn id="8" name="Aug"/>
    <tableColumn id="9" name="Sep"/>
    <tableColumn id="10" name="Oct"/>
    <tableColumn id="11" name="Nov"/>
    <tableColumn id="12" name="Dec"/>
    <tableColumn id="13" name="Totals"/>
  </tableColumns>
  <tableStyleInfo name="" showFirstColumn="1" showLastColumn="0" showRowStripes="1" showColumnStripes="0"/>
</table>
</file>

<file path=xl/tables/table2.xml><?xml version="1.0" encoding="utf-8"?>
<table xmlns="http://schemas.openxmlformats.org/spreadsheetml/2006/main" id="3" name="Table3" displayName="Table3" ref="B13:N23" totalsRowShown="0">
  <autoFilter ref="B13:N23"/>
  <tableColumns count="13">
    <tableColumn id="1" name="Jan"/>
    <tableColumn id="2" name="Feb"/>
    <tableColumn id="3" name="Mar"/>
    <tableColumn id="4" name="Apr"/>
    <tableColumn id="5" name="May"/>
    <tableColumn id="6" name="June"/>
    <tableColumn id="7" name="July"/>
    <tableColumn id="8" name="Aug"/>
    <tableColumn id="9" name="Sep"/>
    <tableColumn id="10" name="Oct"/>
    <tableColumn id="11" name="Nov"/>
    <tableColumn id="12" name="Dec"/>
    <tableColumn id="13" name="Totals"/>
  </tableColumns>
  <tableStyleInfo name="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E28"/>
  <sheetViews>
    <sheetView showGridLines="0" tabSelected="1" zoomScalePageLayoutView="0" workbookViewId="0" topLeftCell="A1">
      <selection activeCell="O17" sqref="O17"/>
    </sheetView>
  </sheetViews>
  <sheetFormatPr defaultColWidth="9.140625" defaultRowHeight="13.5" customHeight="1"/>
  <cols>
    <col min="1" max="1" width="1.7109375" style="4" customWidth="1"/>
    <col min="2" max="2" width="13.140625" style="4" customWidth="1"/>
    <col min="3" max="3" width="12.7109375" style="4" customWidth="1"/>
    <col min="4" max="4" width="12.7109375" style="21" customWidth="1"/>
    <col min="5" max="13" width="12.7109375" style="4" customWidth="1"/>
    <col min="14" max="14" width="14.57421875" style="4" customWidth="1"/>
    <col min="15" max="15" width="11.140625" style="4" customWidth="1"/>
    <col min="16" max="16384" width="9.140625" style="4" customWidth="1"/>
  </cols>
  <sheetData>
    <row r="1" spans="1:14" ht="34.5" customHeight="1">
      <c r="A1" s="1"/>
      <c r="B1" s="38" t="s">
        <v>20</v>
      </c>
      <c r="C1" s="38"/>
      <c r="D1" s="38"/>
      <c r="E1" s="2"/>
      <c r="F1" s="2"/>
      <c r="G1" s="2"/>
      <c r="H1" s="2"/>
      <c r="I1" s="2"/>
      <c r="J1" s="2"/>
      <c r="K1" s="2"/>
      <c r="L1" s="2"/>
      <c r="M1" s="2"/>
      <c r="N1" s="3"/>
    </row>
    <row r="2" spans="1:31" s="9" customFormat="1" ht="15.75" customHeight="1">
      <c r="A2" s="5"/>
      <c r="B2" s="37" t="s">
        <v>15</v>
      </c>
      <c r="C2" s="37"/>
      <c r="D2" s="37"/>
      <c r="E2" s="6"/>
      <c r="F2" s="6"/>
      <c r="G2" s="6"/>
      <c r="H2" s="6"/>
      <c r="I2" s="6"/>
      <c r="J2" s="6"/>
      <c r="K2" s="6"/>
      <c r="L2" s="6"/>
      <c r="M2" s="6"/>
      <c r="N2" s="7"/>
      <c r="O2" s="5"/>
      <c r="P2" s="5"/>
      <c r="Q2" s="8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9" customFormat="1" ht="6.75" customHeight="1" thickBot="1">
      <c r="A3" s="10"/>
      <c r="B3" s="39"/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9" customFormat="1" ht="15" customHeight="1">
      <c r="A4" s="10"/>
      <c r="B4" s="36" t="s">
        <v>24</v>
      </c>
      <c r="C4" s="36"/>
      <c r="D4" s="59">
        <v>2000000</v>
      </c>
      <c r="E4" s="59"/>
      <c r="F4" s="13"/>
      <c r="G4" s="13"/>
      <c r="H4" s="11"/>
      <c r="J4" s="42" t="s">
        <v>23</v>
      </c>
      <c r="K4" s="43"/>
      <c r="L4" s="43"/>
      <c r="M4" s="43"/>
      <c r="N4" s="4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9" customFormat="1" ht="25.5" customHeight="1" thickBot="1">
      <c r="A5" s="12"/>
      <c r="B5" s="36" t="s">
        <v>25</v>
      </c>
      <c r="C5" s="36"/>
      <c r="D5" s="60">
        <v>0.1</v>
      </c>
      <c r="E5" s="61"/>
      <c r="F5" s="5"/>
      <c r="G5" s="5"/>
      <c r="H5" s="5"/>
      <c r="I5" s="4"/>
      <c r="J5" s="45" t="s">
        <v>19</v>
      </c>
      <c r="K5" s="46"/>
      <c r="L5" s="46"/>
      <c r="M5" s="46"/>
      <c r="N5" s="47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1" ht="15.75" customHeight="1" thickBot="1">
      <c r="B6" s="62" t="s">
        <v>21</v>
      </c>
      <c r="C6" s="62"/>
      <c r="D6" s="61"/>
      <c r="E6" s="63"/>
      <c r="F6" s="5"/>
      <c r="G6" s="5"/>
      <c r="H6" s="5"/>
      <c r="J6" s="48" t="s">
        <v>22</v>
      </c>
      <c r="K6" s="49"/>
      <c r="L6" s="49"/>
      <c r="M6" s="49"/>
      <c r="N6" s="50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" customHeight="1">
      <c r="A7" s="14"/>
      <c r="B7" s="64" t="s">
        <v>0</v>
      </c>
      <c r="C7" s="64" t="s">
        <v>1</v>
      </c>
      <c r="D7" s="65" t="s">
        <v>2</v>
      </c>
      <c r="E7" s="64" t="s">
        <v>3</v>
      </c>
      <c r="F7" s="64" t="s">
        <v>4</v>
      </c>
      <c r="G7" s="64" t="s">
        <v>5</v>
      </c>
      <c r="H7" s="64" t="s">
        <v>6</v>
      </c>
      <c r="I7" s="64" t="s">
        <v>7</v>
      </c>
      <c r="J7" s="64" t="s">
        <v>8</v>
      </c>
      <c r="K7" s="64" t="s">
        <v>9</v>
      </c>
      <c r="L7" s="64" t="s">
        <v>10</v>
      </c>
      <c r="M7" s="64" t="s">
        <v>11</v>
      </c>
      <c r="N7" s="66" t="s">
        <v>29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s="18" customFormat="1" ht="15.75" customHeight="1">
      <c r="A8" s="16"/>
      <c r="B8" s="51" t="s">
        <v>18</v>
      </c>
      <c r="C8" s="52"/>
      <c r="D8" s="53"/>
      <c r="E8" s="52"/>
      <c r="F8" s="52"/>
      <c r="G8" s="52"/>
      <c r="H8" s="52"/>
      <c r="I8" s="52"/>
      <c r="J8" s="52"/>
      <c r="K8" s="52"/>
      <c r="L8" s="52"/>
      <c r="M8" s="52"/>
      <c r="N8" s="54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8" customFormat="1" ht="13.5" customHeight="1">
      <c r="A9" s="16"/>
      <c r="B9" s="55">
        <v>2000</v>
      </c>
      <c r="C9" s="55"/>
      <c r="D9" s="55">
        <v>2000</v>
      </c>
      <c r="E9" s="55">
        <v>5000</v>
      </c>
      <c r="F9" s="55"/>
      <c r="G9" s="55"/>
      <c r="H9" s="55"/>
      <c r="I9" s="55"/>
      <c r="J9" s="55"/>
      <c r="K9" s="55"/>
      <c r="L9" s="55"/>
      <c r="M9" s="55"/>
      <c r="N9" s="56">
        <f>SUM(B9:M9)</f>
        <v>9000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2:31" ht="13.5" customHeight="1">
      <c r="B10" s="51" t="s">
        <v>12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 s="18" customFormat="1" ht="13.5" customHeight="1">
      <c r="B11" s="55">
        <v>100</v>
      </c>
      <c r="C11" s="55"/>
      <c r="D11" s="55">
        <v>900</v>
      </c>
      <c r="E11" s="55">
        <v>1000</v>
      </c>
      <c r="F11" s="55"/>
      <c r="G11" s="55"/>
      <c r="H11" s="55"/>
      <c r="I11" s="55"/>
      <c r="J11" s="55"/>
      <c r="K11" s="55"/>
      <c r="L11" s="55"/>
      <c r="M11" s="55"/>
      <c r="N11" s="56">
        <f>SUM(B11:M11)</f>
        <v>2000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2:31" ht="13.5" customHeight="1">
      <c r="B12" s="5"/>
      <c r="C12" s="5"/>
      <c r="D12" s="15"/>
      <c r="E12" s="5"/>
      <c r="F12" s="5"/>
      <c r="G12" s="5"/>
      <c r="H12" s="5"/>
      <c r="I12" s="5"/>
      <c r="J12" s="5"/>
      <c r="K12" s="5"/>
      <c r="L12" s="5"/>
      <c r="M12" s="5"/>
      <c r="N12" s="5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s="9" customFormat="1" ht="15" customHeight="1">
      <c r="A13" s="14"/>
      <c r="B13" s="64" t="s">
        <v>0</v>
      </c>
      <c r="C13" s="64" t="s">
        <v>1</v>
      </c>
      <c r="D13" s="65" t="s">
        <v>2</v>
      </c>
      <c r="E13" s="64" t="s">
        <v>3</v>
      </c>
      <c r="F13" s="64" t="s">
        <v>4</v>
      </c>
      <c r="G13" s="64" t="s">
        <v>5</v>
      </c>
      <c r="H13" s="64" t="s">
        <v>6</v>
      </c>
      <c r="I13" s="64" t="s">
        <v>7</v>
      </c>
      <c r="J13" s="64" t="s">
        <v>8</v>
      </c>
      <c r="K13" s="64" t="s">
        <v>9</v>
      </c>
      <c r="L13" s="64" t="s">
        <v>10</v>
      </c>
      <c r="M13" s="64" t="s">
        <v>11</v>
      </c>
      <c r="N13" s="66" t="s">
        <v>29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s="18" customFormat="1" ht="15.75" customHeight="1">
      <c r="A14" s="16"/>
      <c r="B14" s="33" t="s">
        <v>26</v>
      </c>
      <c r="C14" s="24"/>
      <c r="D14" s="24"/>
      <c r="E14" s="22"/>
      <c r="F14" s="22"/>
      <c r="G14" s="22"/>
      <c r="H14" s="22"/>
      <c r="I14" s="22"/>
      <c r="J14" s="22"/>
      <c r="K14" s="22"/>
      <c r="L14" s="22"/>
      <c r="M14" s="22"/>
      <c r="N14" s="2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s="18" customFormat="1" ht="13.5" customHeight="1">
      <c r="A15" s="16"/>
      <c r="B15" s="28">
        <f aca="true" t="shared" si="0" ref="B15:M15">$D$4/12</f>
        <v>166666.66666666666</v>
      </c>
      <c r="C15" s="28">
        <f t="shared" si="0"/>
        <v>166666.66666666666</v>
      </c>
      <c r="D15" s="28">
        <f t="shared" si="0"/>
        <v>166666.66666666666</v>
      </c>
      <c r="E15" s="28">
        <f t="shared" si="0"/>
        <v>166666.66666666666</v>
      </c>
      <c r="F15" s="28">
        <f t="shared" si="0"/>
        <v>166666.66666666666</v>
      </c>
      <c r="G15" s="28">
        <f t="shared" si="0"/>
        <v>166666.66666666666</v>
      </c>
      <c r="H15" s="28">
        <f t="shared" si="0"/>
        <v>166666.66666666666</v>
      </c>
      <c r="I15" s="28">
        <f t="shared" si="0"/>
        <v>166666.66666666666</v>
      </c>
      <c r="J15" s="28">
        <f t="shared" si="0"/>
        <v>166666.66666666666</v>
      </c>
      <c r="K15" s="28">
        <f t="shared" si="0"/>
        <v>166666.66666666666</v>
      </c>
      <c r="L15" s="28">
        <f t="shared" si="0"/>
        <v>166666.66666666666</v>
      </c>
      <c r="M15" s="28">
        <f t="shared" si="0"/>
        <v>166666.66666666666</v>
      </c>
      <c r="N15" s="28">
        <f>SUM(B15:M15)</f>
        <v>2000000.0000000002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2:31" ht="13.5" customHeight="1">
      <c r="B16" s="34" t="s">
        <v>13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9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s="18" customFormat="1" ht="13.5" customHeight="1">
      <c r="A17" s="19"/>
      <c r="B17" s="23">
        <v>65000</v>
      </c>
      <c r="C17" s="23">
        <v>32000</v>
      </c>
      <c r="D17" s="23">
        <v>78000</v>
      </c>
      <c r="E17" s="23">
        <v>116000</v>
      </c>
      <c r="F17" s="23">
        <v>250000</v>
      </c>
      <c r="G17" s="23">
        <v>130000</v>
      </c>
      <c r="H17" s="23">
        <v>600000</v>
      </c>
      <c r="I17" s="23">
        <v>0</v>
      </c>
      <c r="J17" s="23">
        <v>0</v>
      </c>
      <c r="K17" s="23">
        <v>0</v>
      </c>
      <c r="L17" s="23">
        <v>0</v>
      </c>
      <c r="M17" s="23">
        <v>150000</v>
      </c>
      <c r="N17" s="30">
        <f>SUM(B17:M17)</f>
        <v>1421000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2:31" ht="13.5" customHeight="1">
      <c r="B18" s="33" t="s">
        <v>14</v>
      </c>
      <c r="C18" s="24"/>
      <c r="D18" s="24"/>
      <c r="E18" s="24"/>
      <c r="F18" s="25"/>
      <c r="G18" s="25"/>
      <c r="H18" s="25"/>
      <c r="I18" s="25"/>
      <c r="J18" s="25"/>
      <c r="K18" s="25"/>
      <c r="L18" s="25"/>
      <c r="M18" s="25"/>
      <c r="N18" s="29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14" s="18" customFormat="1" ht="13.5" customHeight="1">
      <c r="A19" s="19"/>
      <c r="B19" s="32">
        <f aca="true" t="shared" si="1" ref="B19:M19">B15*$D$5</f>
        <v>16666.666666666668</v>
      </c>
      <c r="C19" s="32">
        <f t="shared" si="1"/>
        <v>16666.666666666668</v>
      </c>
      <c r="D19" s="32">
        <f t="shared" si="1"/>
        <v>16666.666666666668</v>
      </c>
      <c r="E19" s="32">
        <f t="shared" si="1"/>
        <v>16666.666666666668</v>
      </c>
      <c r="F19" s="32">
        <f t="shared" si="1"/>
        <v>16666.666666666668</v>
      </c>
      <c r="G19" s="32">
        <f t="shared" si="1"/>
        <v>16666.666666666668</v>
      </c>
      <c r="H19" s="32">
        <f t="shared" si="1"/>
        <v>16666.666666666668</v>
      </c>
      <c r="I19" s="32">
        <f t="shared" si="1"/>
        <v>16666.666666666668</v>
      </c>
      <c r="J19" s="32">
        <f t="shared" si="1"/>
        <v>16666.666666666668</v>
      </c>
      <c r="K19" s="32">
        <f t="shared" si="1"/>
        <v>16666.666666666668</v>
      </c>
      <c r="L19" s="32">
        <f t="shared" si="1"/>
        <v>16666.666666666668</v>
      </c>
      <c r="M19" s="32">
        <f t="shared" si="1"/>
        <v>16666.666666666668</v>
      </c>
      <c r="N19" s="31">
        <f>SUM(B19:M19)</f>
        <v>199999.99999999997</v>
      </c>
    </row>
    <row r="20" spans="2:14" ht="13.5" customHeight="1">
      <c r="B20" s="33" t="s">
        <v>16</v>
      </c>
      <c r="C20" s="24"/>
      <c r="D20" s="24"/>
      <c r="E20" s="24"/>
      <c r="F20" s="25"/>
      <c r="G20" s="25"/>
      <c r="H20" s="25"/>
      <c r="I20" s="25"/>
      <c r="J20" s="25"/>
      <c r="K20" s="25"/>
      <c r="L20" s="25"/>
      <c r="M20" s="25"/>
      <c r="N20" s="29"/>
    </row>
    <row r="21" spans="1:14" s="18" customFormat="1" ht="13.5" customHeight="1">
      <c r="A21" s="19"/>
      <c r="B21" s="32">
        <f aca="true" t="shared" si="2" ref="B21:M21">B17*$D$5</f>
        <v>6500</v>
      </c>
      <c r="C21" s="32">
        <f t="shared" si="2"/>
        <v>3200</v>
      </c>
      <c r="D21" s="32">
        <f t="shared" si="2"/>
        <v>7800</v>
      </c>
      <c r="E21" s="32">
        <f t="shared" si="2"/>
        <v>11600</v>
      </c>
      <c r="F21" s="32">
        <f t="shared" si="2"/>
        <v>25000</v>
      </c>
      <c r="G21" s="32">
        <f t="shared" si="2"/>
        <v>13000</v>
      </c>
      <c r="H21" s="32">
        <f t="shared" si="2"/>
        <v>60000</v>
      </c>
      <c r="I21" s="32">
        <f t="shared" si="2"/>
        <v>0</v>
      </c>
      <c r="J21" s="32">
        <f t="shared" si="2"/>
        <v>0</v>
      </c>
      <c r="K21" s="32">
        <f t="shared" si="2"/>
        <v>0</v>
      </c>
      <c r="L21" s="32">
        <f t="shared" si="2"/>
        <v>0</v>
      </c>
      <c r="M21" s="32">
        <f t="shared" si="2"/>
        <v>15000</v>
      </c>
      <c r="N21" s="31">
        <f>SUM(B21:M21)</f>
        <v>142100</v>
      </c>
    </row>
    <row r="22" spans="2:14" ht="13.5" customHeight="1">
      <c r="B22" s="33" t="s">
        <v>17</v>
      </c>
      <c r="C22" s="24"/>
      <c r="D22" s="24"/>
      <c r="E22" s="24"/>
      <c r="F22" s="24"/>
      <c r="G22" s="25"/>
      <c r="H22" s="25"/>
      <c r="I22" s="25"/>
      <c r="J22" s="25"/>
      <c r="K22" s="25"/>
      <c r="L22" s="25"/>
      <c r="M22" s="25"/>
      <c r="N22" s="29"/>
    </row>
    <row r="23" spans="1:14" s="18" customFormat="1" ht="13.5" customHeight="1">
      <c r="A23" s="19"/>
      <c r="B23" s="32">
        <f aca="true" t="shared" si="3" ref="B23:M23">B21-B9+B11</f>
        <v>4600</v>
      </c>
      <c r="C23" s="32">
        <f t="shared" si="3"/>
        <v>3200</v>
      </c>
      <c r="D23" s="32">
        <f t="shared" si="3"/>
        <v>6700</v>
      </c>
      <c r="E23" s="32">
        <f t="shared" si="3"/>
        <v>7600</v>
      </c>
      <c r="F23" s="32">
        <f t="shared" si="3"/>
        <v>25000</v>
      </c>
      <c r="G23" s="32">
        <f t="shared" si="3"/>
        <v>13000</v>
      </c>
      <c r="H23" s="32">
        <f t="shared" si="3"/>
        <v>60000</v>
      </c>
      <c r="I23" s="32">
        <f t="shared" si="3"/>
        <v>0</v>
      </c>
      <c r="J23" s="32">
        <f t="shared" si="3"/>
        <v>0</v>
      </c>
      <c r="K23" s="32">
        <f t="shared" si="3"/>
        <v>0</v>
      </c>
      <c r="L23" s="32">
        <f t="shared" si="3"/>
        <v>0</v>
      </c>
      <c r="M23" s="32">
        <f t="shared" si="3"/>
        <v>15000</v>
      </c>
      <c r="N23" s="31">
        <f>SUM(B23:M23)</f>
        <v>135100</v>
      </c>
    </row>
    <row r="24" spans="2:14" ht="13.5" customHeight="1">
      <c r="B24" s="20"/>
      <c r="C24" s="20"/>
      <c r="D24" s="1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3.5" customHeight="1">
      <c r="A25" s="14"/>
      <c r="B25" s="17"/>
      <c r="C25" s="17"/>
      <c r="D25" s="17"/>
      <c r="E25" s="11"/>
      <c r="F25" s="11"/>
      <c r="G25" s="11"/>
      <c r="H25" s="11"/>
      <c r="I25" s="35" t="s">
        <v>27</v>
      </c>
      <c r="J25" s="35"/>
      <c r="K25" s="35"/>
      <c r="L25" s="35"/>
      <c r="M25" s="35"/>
      <c r="N25" s="26">
        <f>N21</f>
        <v>142100</v>
      </c>
    </row>
    <row r="26" spans="1:14" s="18" customFormat="1" ht="13.5" customHeight="1">
      <c r="A26" s="10"/>
      <c r="B26" s="17"/>
      <c r="C26" s="17"/>
      <c r="D26" s="17"/>
      <c r="E26" s="11"/>
      <c r="F26" s="11"/>
      <c r="G26" s="11"/>
      <c r="H26" s="11"/>
      <c r="I26" s="35" t="s">
        <v>28</v>
      </c>
      <c r="J26" s="35"/>
      <c r="K26" s="35"/>
      <c r="L26" s="35"/>
      <c r="M26" s="35"/>
      <c r="N26" s="26">
        <f>N23</f>
        <v>135100</v>
      </c>
    </row>
    <row r="27" spans="1:14" s="18" customFormat="1" ht="13.5" customHeight="1">
      <c r="A27" s="10"/>
      <c r="B27" s="5"/>
      <c r="C27" s="5"/>
      <c r="D27" s="1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ht="13.5" customHeight="1">
      <c r="A28" s="14"/>
    </row>
  </sheetData>
  <sheetProtection/>
  <mergeCells count="11">
    <mergeCell ref="B1:D1"/>
    <mergeCell ref="B2:D2"/>
    <mergeCell ref="B6:C6"/>
    <mergeCell ref="J4:N4"/>
    <mergeCell ref="J5:N5"/>
    <mergeCell ref="I26:M26"/>
    <mergeCell ref="I25:M25"/>
    <mergeCell ref="D4:E4"/>
    <mergeCell ref="B4:C4"/>
    <mergeCell ref="B5:C5"/>
    <mergeCell ref="J6:N6"/>
  </mergeCells>
  <printOptions horizontalCentered="1"/>
  <pageMargins left="0.28" right="0.2" top="0.38" bottom="0.17" header="0.17" footer="0.17"/>
  <pageSetup horizontalDpi="600" verticalDpi="600" orientation="landscape" paperSize="5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tracker</dc:title>
  <dc:subject/>
  <dc:creator>Naveed</dc:creator>
  <cp:keywords/>
  <dc:description/>
  <cp:lastModifiedBy>Naveed</cp:lastModifiedBy>
  <cp:lastPrinted>2015-08-05T10:18:33Z</cp:lastPrinted>
  <dcterms:created xsi:type="dcterms:W3CDTF">2015-08-05T09:12:37Z</dcterms:created>
  <dcterms:modified xsi:type="dcterms:W3CDTF">2015-08-05T10:18:50Z</dcterms:modified>
  <cp:category/>
  <cp:version/>
  <cp:contentType/>
  <cp:contentStatus/>
</cp:coreProperties>
</file>